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sharedStrings.xml><?xml version="1.0" encoding="utf-8"?>
<sst xmlns="http://schemas.openxmlformats.org/spreadsheetml/2006/main" count="174" uniqueCount="143">
  <si>
    <t>凤县2020年一般公共预算收支执行情况及2021年一般公共预算收支预算表</t>
  </si>
  <si>
    <t xml:space="preserve">01表 </t>
  </si>
  <si>
    <t xml:space="preserve">  单位:万元</t>
  </si>
  <si>
    <t>预算科目</t>
  </si>
  <si>
    <t>2020年
预算数</t>
  </si>
  <si>
    <t>2020年调整预算数</t>
  </si>
  <si>
    <t>2020年
执行数</t>
  </si>
  <si>
    <t>2021年
预算数</t>
  </si>
  <si>
    <t>一、税收收入</t>
  </si>
  <si>
    <t>一、一般公共服务支出</t>
  </si>
  <si>
    <t>　　增值税</t>
  </si>
  <si>
    <t>二、外交支出</t>
  </si>
  <si>
    <t>　　企业所得税</t>
  </si>
  <si>
    <t>三、国防支出</t>
  </si>
  <si>
    <t>　　企业所得税退税</t>
  </si>
  <si>
    <t>四、公共安全支出</t>
  </si>
  <si>
    <t>　　个人所得税</t>
  </si>
  <si>
    <t>五、教育支出</t>
  </si>
  <si>
    <t>　　资源税</t>
  </si>
  <si>
    <t>六、科学技术支出</t>
  </si>
  <si>
    <t>　　城市维护建设税</t>
  </si>
  <si>
    <t>七、文化旅游体育与传媒支出</t>
  </si>
  <si>
    <t>　　房产税</t>
  </si>
  <si>
    <t>八、社会保障和就业支出</t>
  </si>
  <si>
    <t>　　印花税</t>
  </si>
  <si>
    <t>九、卫生健康支出</t>
  </si>
  <si>
    <t>　　城镇土地使用税</t>
  </si>
  <si>
    <t>十、节能环保支出</t>
  </si>
  <si>
    <t>　　土地增值税</t>
  </si>
  <si>
    <t>十一、城乡社区支出</t>
  </si>
  <si>
    <t>　　车船税</t>
  </si>
  <si>
    <t>十二、农林水支出</t>
  </si>
  <si>
    <t>　　耕地占用税</t>
  </si>
  <si>
    <t>十三、交通运输支出</t>
  </si>
  <si>
    <t>　　契税</t>
  </si>
  <si>
    <t>十四、资源勘探工业信息等支出</t>
  </si>
  <si>
    <t>　　烟叶税</t>
  </si>
  <si>
    <t>十五、商业服务业等支出</t>
  </si>
  <si>
    <t>　　其他税收收入</t>
  </si>
  <si>
    <t>十六、金融支出</t>
  </si>
  <si>
    <t>二、非税收入</t>
  </si>
  <si>
    <t>十七、自然资源海洋气象等支出</t>
  </si>
  <si>
    <t>　　专项收入</t>
  </si>
  <si>
    <t>十八、住房保障支出</t>
  </si>
  <si>
    <t>　　行政事业性收费收入</t>
  </si>
  <si>
    <t>十九、粮油物资储备支出</t>
  </si>
  <si>
    <t>　　罚没收入</t>
  </si>
  <si>
    <t>二十、灾害防治及应急管理支出</t>
  </si>
  <si>
    <t>　　国有资本经营收入</t>
  </si>
  <si>
    <t>二十一、预备费</t>
  </si>
  <si>
    <t>　　国有资源(资产)有偿使用收入</t>
  </si>
  <si>
    <t>二十二、其他支出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</si>
  <si>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政府住房基金收入</t>
    </r>
  </si>
  <si>
    <t>二十三、债务付息支出</t>
  </si>
  <si>
    <t>　　其他收入</t>
  </si>
  <si>
    <t>二十四、债务发行费用支出</t>
  </si>
  <si>
    <t>本 年 收 入 合 计</t>
  </si>
  <si>
    <t>本 年 支 出 合 计</t>
  </si>
  <si>
    <t>凤县2021年一般公共预算收支补助收入表</t>
  </si>
  <si>
    <t>02表</t>
  </si>
  <si>
    <t>单位:万元</t>
  </si>
  <si>
    <t>2021年预算数</t>
  </si>
  <si>
    <t>上级补助收入</t>
  </si>
  <si>
    <t>上解上级支出</t>
  </si>
  <si>
    <t xml:space="preserve">    返还性收入</t>
  </si>
  <si>
    <t xml:space="preserve">    一般性转移支付</t>
  </si>
  <si>
    <t xml:space="preserve">    一般性转移支付收入</t>
  </si>
  <si>
    <t xml:space="preserve">    专项转移支付</t>
  </si>
  <si>
    <t xml:space="preserve">    专项转移支付收入</t>
  </si>
  <si>
    <t>待偿债置换一般债券上年结余</t>
  </si>
  <si>
    <t>上年结余</t>
  </si>
  <si>
    <t xml:space="preserve">调入资金   </t>
  </si>
  <si>
    <t>调出资金</t>
  </si>
  <si>
    <t>债务(转贷)收入</t>
  </si>
  <si>
    <t>债务还本支出</t>
  </si>
  <si>
    <t>增设预算周转金</t>
  </si>
  <si>
    <t>国债转贷收入、上年结余及转补助数</t>
  </si>
  <si>
    <t>国债转贷拨付数及年终结余</t>
  </si>
  <si>
    <t>调入预算稳定调节基金</t>
  </si>
  <si>
    <t>安排预算稳定调节基金</t>
  </si>
  <si>
    <t>接受其他地区援助收入</t>
  </si>
  <si>
    <t>援助其他地区支出</t>
  </si>
  <si>
    <t>省补助计划单列市收入</t>
  </si>
  <si>
    <t xml:space="preserve">计划单列市上解省支出 </t>
  </si>
  <si>
    <t>待偿债置换一般债券结余</t>
  </si>
  <si>
    <t xml:space="preserve">年终结余                         </t>
  </si>
  <si>
    <t>减:结转下年的支出</t>
  </si>
  <si>
    <t>净结余</t>
  </si>
  <si>
    <t>收  入  总  计</t>
  </si>
  <si>
    <t>支  出  总  计</t>
  </si>
  <si>
    <t>凤县2020年政府性基金收支执行情况及2021年政府性基金收支预算表</t>
  </si>
  <si>
    <t>03表</t>
  </si>
  <si>
    <t>2020年调整
预算数</t>
  </si>
  <si>
    <t>省本级</t>
  </si>
  <si>
    <t>地市本级</t>
  </si>
  <si>
    <t>区县本级</t>
  </si>
  <si>
    <t>政府性基金收入</t>
  </si>
  <si>
    <t>文化体育与传媒支出</t>
  </si>
  <si>
    <t xml:space="preserve">     国有土地使用权出让收入</t>
  </si>
  <si>
    <t>社会保障和就业支出</t>
  </si>
  <si>
    <t xml:space="preserve">     城市基础设施配套费收入</t>
  </si>
  <si>
    <t>节能环保支出</t>
  </si>
  <si>
    <t xml:space="preserve">     污水处理费收入</t>
  </si>
  <si>
    <t>城乡社区支出</t>
  </si>
  <si>
    <t>农林水支出</t>
  </si>
  <si>
    <t>交通运输支出</t>
  </si>
  <si>
    <t>资源勘探信息等支出</t>
  </si>
  <si>
    <t>其他支出</t>
  </si>
  <si>
    <t>债务付息支出</t>
  </si>
  <si>
    <t>债务发行费用支出</t>
  </si>
  <si>
    <t>抗疫特别国债安排的支出</t>
  </si>
  <si>
    <t>待偿债置换专项债券上年结余</t>
  </si>
  <si>
    <t>调入资金</t>
  </si>
  <si>
    <t>计划单列市上解省支出</t>
  </si>
  <si>
    <t>待偿债置换专项债券结余</t>
  </si>
  <si>
    <t>年终结余</t>
  </si>
  <si>
    <t>收 入 总 计</t>
  </si>
  <si>
    <t>支 出 总 计</t>
  </si>
  <si>
    <t>凤县2020年社会保险基金收支执行情况及2021年社会保险基金收支预算表</t>
  </si>
  <si>
    <t>04表</t>
  </si>
  <si>
    <t>项目</t>
  </si>
  <si>
    <t>小计</t>
  </si>
  <si>
    <t>企业职工基本养老保险基金</t>
  </si>
  <si>
    <t>2020年城乡居民基本
养老保险
基金执行数</t>
  </si>
  <si>
    <t>2020年机关事业单位
基本养老
保险基金
执行数</t>
  </si>
  <si>
    <t>城镇职工基本医疗保险基金</t>
  </si>
  <si>
    <t>居民
基本
医疗
保险
基金</t>
  </si>
  <si>
    <t>工伤
保险
基金</t>
  </si>
  <si>
    <t>失业
保险
基金</t>
  </si>
  <si>
    <t>生育
保险
基金</t>
  </si>
  <si>
    <t>2021年城乡居民基本
养老保险
基金预算数</t>
  </si>
  <si>
    <t>2021年机关事业单位
基本养老
保险基金
预算数</t>
  </si>
  <si>
    <t>一、收入</t>
  </si>
  <si>
    <t>其中：1.保险费收入</t>
  </si>
  <si>
    <t xml:space="preserve">    　2.投资收益</t>
  </si>
  <si>
    <t xml:space="preserve">    　3.财政补贴收入</t>
  </si>
  <si>
    <t xml:space="preserve">      4.委托投资收益</t>
  </si>
  <si>
    <t xml:space="preserve">      5.转移收入</t>
  </si>
  <si>
    <t>二、支出</t>
  </si>
  <si>
    <t>其中：1.社会保险待遇支出</t>
  </si>
  <si>
    <t xml:space="preserve">      2.其他支出</t>
  </si>
  <si>
    <t xml:space="preserve">      3.转移支出</t>
  </si>
  <si>
    <t>三、本年收支结余</t>
  </si>
</sst>
</file>

<file path=xl/styles.xml><?xml version="1.0" encoding="utf-8"?>
<styleSheet xmlns="http://schemas.openxmlformats.org/spreadsheetml/2006/main">
  <numFmts count="20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\.mm\.dd"/>
    <numFmt numFmtId="177" formatCode="&quot;$&quot;\ #,##0.00_-;[Red]&quot;$&quot;\ #,##0.00\-"/>
    <numFmt numFmtId="178" formatCode="&quot;$&quot;#,##0_);[Red]\(&quot;$&quot;#,##0\)"/>
    <numFmt numFmtId="179" formatCode="_(&quot;$&quot;* #,##0.00_);_(&quot;$&quot;* \(#,##0.00\);_(&quot;$&quot;* &quot;-&quot;??_);_(@_)"/>
    <numFmt numFmtId="180" formatCode="&quot;$&quot;#,##0.00_);[Red]\(&quot;$&quot;#,##0.00\)"/>
    <numFmt numFmtId="181" formatCode="_-&quot;$&quot;\ * #,##0_-;_-&quot;$&quot;\ * #,##0\-;_-&quot;$&quot;\ * &quot;-&quot;_-;_-@_-"/>
    <numFmt numFmtId="182" formatCode="_-* #,##0_-;\-* #,##0_-;_-* &quot;-&quot;_-;_-@_-"/>
    <numFmt numFmtId="183" formatCode="_(&quot;$&quot;* #,##0_);_(&quot;$&quot;* \(#,##0\);_(&quot;$&quot;* &quot;-&quot;_);_(@_)"/>
    <numFmt numFmtId="184" formatCode="#,##0.0_);\(#,##0.0\)"/>
    <numFmt numFmtId="185" formatCode="&quot;$&quot;\ #,##0_-;[Red]&quot;$&quot;\ #,##0\-"/>
    <numFmt numFmtId="186" formatCode="_-* #,##0.00_-;\-* #,##0.00_-;_-* &quot;-&quot;??_-;_-@_-"/>
    <numFmt numFmtId="187" formatCode="\$#,##0.00;\(\$#,##0.00\)"/>
    <numFmt numFmtId="188" formatCode="#,##0;\(#,##0\)"/>
    <numFmt numFmtId="189" formatCode="\$#,##0;\(\$#,##0\)"/>
    <numFmt numFmtId="190" formatCode="_-&quot;$&quot;\ * #,##0.00_-;_-&quot;$&quot;\ * #,##0.00\-;_-&quot;$&quot;\ * &quot;-&quot;??_-;_-@_-"/>
    <numFmt numFmtId="191" formatCode="#\ ??/??"/>
  </numFmts>
  <fonts count="70"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8"/>
      <name val="Times New Roman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134"/>
    </font>
    <font>
      <sz val="10"/>
      <name val="Geneva"/>
      <charset val="134"/>
    </font>
    <font>
      <sz val="12"/>
      <color indexed="9"/>
      <name val="宋体"/>
      <charset val="134"/>
    </font>
    <font>
      <sz val="10"/>
      <name val="Helv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sz val="10"/>
      <name val="MS Sans Serif"/>
      <charset val="134"/>
    </font>
    <font>
      <b/>
      <sz val="12"/>
      <name val="Arial"/>
      <charset val="134"/>
    </font>
    <font>
      <b/>
      <sz val="10"/>
      <name val="Tms Rmn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2"/>
      <color indexed="16"/>
      <name val="宋体"/>
      <charset val="134"/>
    </font>
    <font>
      <sz val="11"/>
      <color indexed="20"/>
      <name val="宋体"/>
      <charset val="134"/>
    </font>
    <font>
      <sz val="10"/>
      <name val="Times New Roman"/>
      <charset val="134"/>
    </font>
    <font>
      <b/>
      <sz val="13"/>
      <color indexed="56"/>
      <name val="宋体"/>
      <charset val="134"/>
    </font>
    <font>
      <sz val="8"/>
      <name val="Arial"/>
      <charset val="134"/>
    </font>
    <font>
      <b/>
      <sz val="15"/>
      <color indexed="56"/>
      <name val="宋体"/>
      <charset val="134"/>
    </font>
    <font>
      <sz val="7"/>
      <name val="Small Fonts"/>
      <charset val="134"/>
    </font>
    <font>
      <b/>
      <sz val="10"/>
      <name val="MS Sans Serif"/>
      <charset val="134"/>
    </font>
    <font>
      <b/>
      <sz val="10"/>
      <name val="Arial"/>
      <charset val="134"/>
    </font>
    <font>
      <sz val="12"/>
      <color indexed="17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b/>
      <sz val="14"/>
      <name val="楷体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b/>
      <sz val="9"/>
      <name val="Arial"/>
      <charset val="134"/>
    </font>
    <font>
      <sz val="10"/>
      <name val="楷体"/>
      <charset val="134"/>
    </font>
    <font>
      <b/>
      <sz val="18"/>
      <color indexed="62"/>
      <name val="宋体"/>
      <charset val="134"/>
    </font>
    <font>
      <sz val="11"/>
      <color indexed="10"/>
      <name val="宋体"/>
      <charset val="134"/>
    </font>
    <font>
      <b/>
      <sz val="12"/>
      <color indexed="8"/>
      <name val="宋体"/>
      <charset val="134"/>
    </font>
    <font>
      <sz val="11"/>
      <color indexed="52"/>
      <name val="宋体"/>
      <charset val="134"/>
    </font>
    <font>
      <sz val="9"/>
      <name val="宋体"/>
      <charset val="134"/>
    </font>
    <font>
      <sz val="10"/>
      <color indexed="8"/>
      <name val="MS Sans Serif"/>
      <charset val="134"/>
    </font>
  </fonts>
  <fills count="6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gray0625"/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2"/>
        <bgColor indexed="64"/>
      </patternFill>
    </fill>
    <fill>
      <patternFill patternType="lightUp">
        <fgColor indexed="9"/>
        <bgColor indexed="22"/>
      </patternFill>
    </fill>
    <fill>
      <patternFill patternType="mediumGray">
        <f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62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auto="1"/>
      </bottom>
      <diagonal/>
    </border>
  </borders>
  <cellStyleXfs count="317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3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13" borderId="2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11" fillId="0" borderId="0">
      <alignment horizontal="center" wrapText="1"/>
      <protection locked="0"/>
    </xf>
    <xf numFmtId="0" fontId="28" fillId="31" borderId="0" applyNumberFormat="0" applyBorder="0" applyAlignment="0" applyProtection="0"/>
    <xf numFmtId="41" fontId="13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/>
    <xf numFmtId="0" fontId="8" fillId="35" borderId="0" applyNumberFormat="0" applyBorder="0" applyAlignment="0" applyProtection="0">
      <alignment vertical="center"/>
    </xf>
    <xf numFmtId="0" fontId="35" fillId="32" borderId="29" applyNumberFormat="0" applyAlignment="0" applyProtection="0">
      <alignment vertical="center"/>
    </xf>
    <xf numFmtId="0" fontId="23" fillId="0" borderId="0"/>
    <xf numFmtId="0" fontId="34" fillId="3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76" fontId="38" fillId="0" borderId="16" applyFill="0" applyProtection="0">
      <alignment horizontal="right"/>
    </xf>
    <xf numFmtId="0" fontId="28" fillId="39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28" fillId="37" borderId="0" applyNumberFormat="0" applyBorder="0" applyAlignment="0" applyProtection="0"/>
    <xf numFmtId="9" fontId="13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1" borderId="0" applyNumberFormat="0" applyBorder="0" applyAlignment="0" applyProtection="0"/>
    <xf numFmtId="0" fontId="26" fillId="0" borderId="0"/>
    <xf numFmtId="0" fontId="13" fillId="29" borderId="27" applyNumberFormat="0" applyFont="0" applyAlignment="0" applyProtection="0">
      <alignment vertical="center"/>
    </xf>
    <xf numFmtId="0" fontId="26" fillId="0" borderId="0"/>
    <xf numFmtId="0" fontId="1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28" fillId="37" borderId="0" applyNumberFormat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29" fillId="0" borderId="0"/>
    <xf numFmtId="0" fontId="31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0"/>
    <xf numFmtId="0" fontId="12" fillId="0" borderId="22" applyNumberFormat="0" applyFill="0" applyAlignment="0" applyProtection="0">
      <alignment vertical="center"/>
    </xf>
    <xf numFmtId="0" fontId="28" fillId="37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28" fillId="37" borderId="0" applyNumberFormat="0" applyBorder="0" applyAlignment="0" applyProtection="0"/>
    <xf numFmtId="0" fontId="14" fillId="15" borderId="0" applyNumberFormat="0" applyBorder="0" applyAlignment="0" applyProtection="0">
      <alignment vertical="center"/>
    </xf>
    <xf numFmtId="0" fontId="24" fillId="19" borderId="26" applyNumberFormat="0" applyAlignment="0" applyProtection="0">
      <alignment vertical="center"/>
    </xf>
    <xf numFmtId="0" fontId="23" fillId="0" borderId="0"/>
    <xf numFmtId="0" fontId="22" fillId="19" borderId="25" applyNumberForma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0" fillId="4" borderId="21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0" fillId="32" borderId="28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/>
    <xf numFmtId="0" fontId="14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14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37" borderId="0" applyNumberFormat="0" applyBorder="0" applyAlignment="0" applyProtection="0"/>
    <xf numFmtId="0" fontId="23" fillId="0" borderId="0"/>
    <xf numFmtId="0" fontId="14" fillId="4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9" fillId="0" borderId="0"/>
    <xf numFmtId="0" fontId="37" fillId="38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8" fillId="37" borderId="0" applyNumberFormat="0" applyBorder="0" applyAlignment="0" applyProtection="0"/>
    <xf numFmtId="0" fontId="14" fillId="10" borderId="0" applyNumberFormat="0" applyBorder="0" applyAlignment="0" applyProtection="0">
      <alignment vertical="center"/>
    </xf>
    <xf numFmtId="0" fontId="27" fillId="0" borderId="0"/>
    <xf numFmtId="0" fontId="26" fillId="0" borderId="0"/>
    <xf numFmtId="0" fontId="27" fillId="0" borderId="0"/>
    <xf numFmtId="0" fontId="29" fillId="0" borderId="0"/>
    <xf numFmtId="0" fontId="27" fillId="0" borderId="0"/>
    <xf numFmtId="49" fontId="0" fillId="0" borderId="0" applyFont="0" applyFill="0" applyBorder="0" applyAlignment="0" applyProtection="0"/>
    <xf numFmtId="0" fontId="5" fillId="45" borderId="0" applyNumberFormat="0" applyBorder="0" applyAlignment="0" applyProtection="0"/>
    <xf numFmtId="0" fontId="27" fillId="0" borderId="0"/>
    <xf numFmtId="0" fontId="26" fillId="0" borderId="0"/>
    <xf numFmtId="0" fontId="23" fillId="2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30" fillId="32" borderId="28" applyNumberFormat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23" fillId="30" borderId="0" applyNumberFormat="0" applyBorder="0" applyAlignment="0" applyProtection="0">
      <alignment vertical="center"/>
    </xf>
    <xf numFmtId="0" fontId="0" fillId="0" borderId="0"/>
    <xf numFmtId="0" fontId="23" fillId="4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23" fillId="48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35" fillId="32" borderId="29" applyNumberFormat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43" fillId="39" borderId="33" applyNumberFormat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8" fillId="42" borderId="0" applyNumberFormat="0" applyBorder="0" applyAlignment="0" applyProtection="0"/>
    <xf numFmtId="0" fontId="31" fillId="43" borderId="0" applyNumberFormat="0" applyBorder="0" applyAlignment="0" applyProtection="0">
      <alignment vertical="center"/>
    </xf>
    <xf numFmtId="0" fontId="38" fillId="0" borderId="12" applyNumberFormat="0" applyFill="0" applyProtection="0">
      <alignment horizontal="left"/>
    </xf>
    <xf numFmtId="0" fontId="31" fillId="4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/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45" fillId="53" borderId="0" applyNumberFormat="0" applyBorder="0" applyAlignment="0" applyProtection="0"/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1" fillId="0" borderId="31">
      <alignment horizontal="left" vertical="center"/>
    </xf>
    <xf numFmtId="0" fontId="29" fillId="0" borderId="0">
      <protection locked="0"/>
    </xf>
    <xf numFmtId="0" fontId="28" fillId="31" borderId="0" applyNumberFormat="0" applyBorder="0" applyAlignment="0" applyProtection="0"/>
    <xf numFmtId="0" fontId="5" fillId="23" borderId="0" applyNumberFormat="0" applyBorder="0" applyAlignment="0" applyProtection="0"/>
    <xf numFmtId="0" fontId="31" fillId="50" borderId="0" applyNumberFormat="0" applyBorder="0" applyAlignment="0" applyProtection="0">
      <alignment vertical="center"/>
    </xf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43" fontId="0" fillId="0" borderId="0" applyFont="0" applyFill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42" fillId="49" borderId="32">
      <protection locked="0"/>
    </xf>
    <xf numFmtId="0" fontId="28" fillId="31" borderId="0" applyNumberFormat="0" applyBorder="0" applyAlignment="0" applyProtection="0"/>
    <xf numFmtId="0" fontId="28" fillId="42" borderId="0" applyNumberFormat="0" applyBorder="0" applyAlignment="0" applyProtection="0"/>
    <xf numFmtId="0" fontId="5" fillId="45" borderId="0" applyNumberFormat="0" applyBorder="0" applyAlignment="0" applyProtection="0"/>
    <xf numFmtId="0" fontId="28" fillId="39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15" fontId="40" fillId="0" borderId="0"/>
    <xf numFmtId="0" fontId="28" fillId="42" borderId="0" applyNumberFormat="0" applyBorder="0" applyAlignment="0" applyProtection="0"/>
    <xf numFmtId="0" fontId="28" fillId="39" borderId="0" applyNumberFormat="0" applyBorder="0" applyAlignment="0" applyProtection="0"/>
    <xf numFmtId="0" fontId="5" fillId="45" borderId="0" applyNumberFormat="0" applyBorder="0" applyAlignment="0" applyProtection="0"/>
    <xf numFmtId="0" fontId="28" fillId="46" borderId="0" applyNumberFormat="0" applyBorder="0" applyAlignment="0" applyProtection="0"/>
    <xf numFmtId="0" fontId="0" fillId="0" borderId="0" applyFont="0" applyFill="0" applyBorder="0" applyAlignment="0" applyProtection="0"/>
    <xf numFmtId="0" fontId="5" fillId="45" borderId="0" applyNumberFormat="0" applyBorder="0" applyAlignment="0" applyProtection="0"/>
    <xf numFmtId="0" fontId="5" fillId="54" borderId="0" applyNumberFormat="0" applyBorder="0" applyAlignment="0" applyProtection="0"/>
    <xf numFmtId="177" fontId="0" fillId="0" borderId="0" applyFont="0" applyFill="0" applyBorder="0" applyAlignment="0" applyProtection="0"/>
    <xf numFmtId="0" fontId="5" fillId="54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180" fontId="0" fillId="0" borderId="0" applyFont="0" applyFill="0" applyBorder="0" applyAlignment="0" applyProtection="0"/>
    <xf numFmtId="0" fontId="28" fillId="39" borderId="0" applyNumberFormat="0" applyBorder="0" applyAlignment="0" applyProtection="0"/>
    <xf numFmtId="0" fontId="46" fillId="53" borderId="0" applyNumberFormat="0" applyBorder="0" applyAlignment="0" applyProtection="0">
      <alignment vertical="center"/>
    </xf>
    <xf numFmtId="0" fontId="28" fillId="31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47" borderId="0" applyNumberFormat="0" applyBorder="0" applyAlignment="0" applyProtection="0"/>
    <xf numFmtId="0" fontId="28" fillId="32" borderId="0" applyNumberFormat="0" applyBorder="0" applyAlignment="0" applyProtection="0"/>
    <xf numFmtId="179" fontId="0" fillId="0" borderId="0" applyFont="0" applyFill="0" applyBorder="0" applyAlignment="0" applyProtection="0"/>
    <xf numFmtId="0" fontId="28" fillId="32" borderId="0" applyNumberFormat="0" applyBorder="0" applyAlignment="0" applyProtection="0"/>
    <xf numFmtId="0" fontId="28" fillId="31" borderId="0" applyNumberFormat="0" applyBorder="0" applyAlignment="0" applyProtection="0"/>
    <xf numFmtId="0" fontId="28" fillId="37" borderId="0" applyNumberFormat="0" applyBorder="0" applyAlignment="0" applyProtection="0"/>
    <xf numFmtId="0" fontId="28" fillId="31" borderId="0" applyNumberFormat="0" applyBorder="0" applyAlignment="0" applyProtection="0"/>
    <xf numFmtId="0" fontId="47" fillId="0" borderId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46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23" borderId="0" applyNumberFormat="0" applyBorder="0" applyAlignment="0" applyProtection="0"/>
    <xf numFmtId="0" fontId="44" fillId="54" borderId="0" applyNumberFormat="0" applyBorder="0" applyAlignment="0" applyProtection="0">
      <alignment vertical="center"/>
    </xf>
    <xf numFmtId="0" fontId="5" fillId="23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57" fillId="0" borderId="38" applyNumberFormat="0" applyFill="0" applyAlignment="0" applyProtection="0">
      <alignment vertical="center"/>
    </xf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5" fillId="45" borderId="0" applyNumberFormat="0" applyBorder="0" applyAlignment="0" applyProtection="0"/>
    <xf numFmtId="0" fontId="56" fillId="47" borderId="29" applyNumberFormat="0" applyAlignment="0" applyProtection="0">
      <alignment vertical="center"/>
    </xf>
    <xf numFmtId="0" fontId="5" fillId="45" borderId="0" applyNumberFormat="0" applyBorder="0" applyAlignment="0" applyProtection="0"/>
    <xf numFmtId="0" fontId="5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52" fillId="0" borderId="0" applyNumberFormat="0" applyFill="0" applyBorder="0" applyAlignment="0" applyProtection="0"/>
    <xf numFmtId="182" fontId="0" fillId="0" borderId="0" applyFont="0" applyFill="0" applyBorder="0" applyAlignment="0" applyProtection="0"/>
    <xf numFmtId="188" fontId="47" fillId="0" borderId="0"/>
    <xf numFmtId="186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90" fontId="0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26" fillId="0" borderId="0"/>
    <xf numFmtId="187" fontId="47" fillId="0" borderId="0"/>
    <xf numFmtId="189" fontId="47" fillId="0" borderId="0"/>
    <xf numFmtId="0" fontId="49" fillId="32" borderId="0" applyNumberFormat="0" applyBorder="0" applyAlignment="0" applyProtection="0"/>
    <xf numFmtId="0" fontId="48" fillId="0" borderId="34" applyNumberFormat="0" applyFill="0" applyAlignment="0" applyProtection="0">
      <alignment vertical="center"/>
    </xf>
    <xf numFmtId="0" fontId="41" fillId="0" borderId="36" applyNumberFormat="0" applyAlignment="0" applyProtection="0">
      <alignment horizontal="left" vertical="center"/>
    </xf>
    <xf numFmtId="0" fontId="31" fillId="46" borderId="0" applyNumberFormat="0" applyBorder="0" applyAlignment="0" applyProtection="0">
      <alignment vertical="center"/>
    </xf>
    <xf numFmtId="0" fontId="41" fillId="0" borderId="31">
      <alignment horizontal="left" vertical="center"/>
    </xf>
    <xf numFmtId="0" fontId="49" fillId="45" borderId="4" applyNumberFormat="0" applyBorder="0" applyAlignment="0" applyProtection="0"/>
    <xf numFmtId="0" fontId="49" fillId="45" borderId="4" applyNumberFormat="0" applyBorder="0" applyAlignment="0" applyProtection="0"/>
    <xf numFmtId="184" fontId="60" fillId="57" borderId="0"/>
    <xf numFmtId="184" fontId="61" fillId="59" borderId="0"/>
    <xf numFmtId="38" fontId="0" fillId="0" borderId="0" applyFont="0" applyFill="0" applyBorder="0" applyAlignment="0" applyProtection="0"/>
    <xf numFmtId="40" fontId="0" fillId="0" borderId="0" applyFont="0" applyFill="0" applyBorder="0" applyAlignment="0" applyProtection="0"/>
    <xf numFmtId="0" fontId="23" fillId="0" borderId="0"/>
    <xf numFmtId="181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37" fontId="51" fillId="0" borderId="0"/>
    <xf numFmtId="185" fontId="38" fillId="0" borderId="0"/>
    <xf numFmtId="0" fontId="29" fillId="0" borderId="0"/>
    <xf numFmtId="14" fontId="11" fillId="0" borderId="0">
      <alignment horizontal="center" wrapText="1"/>
      <protection locked="0"/>
    </xf>
    <xf numFmtId="3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91" fontId="0" fillId="0" borderId="0" applyFont="0" applyFill="0" applyProtection="0"/>
    <xf numFmtId="0" fontId="58" fillId="0" borderId="0" applyNumberFormat="0" applyFill="0" applyBorder="0" applyAlignment="0" applyProtection="0">
      <alignment vertical="center"/>
    </xf>
    <xf numFmtId="15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0" fontId="52" fillId="0" borderId="41">
      <alignment horizontal="center"/>
    </xf>
    <xf numFmtId="0" fontId="23" fillId="0" borderId="0"/>
    <xf numFmtId="0" fontId="0" fillId="61" borderId="0" applyNumberFormat="0" applyFont="0" applyBorder="0" applyAlignment="0" applyProtection="0"/>
    <xf numFmtId="0" fontId="52" fillId="0" borderId="0" applyNumberFormat="0" applyFill="0" applyBorder="0" applyAlignment="0" applyProtection="0"/>
    <xf numFmtId="0" fontId="42" fillId="49" borderId="32">
      <protection locked="0"/>
    </xf>
    <xf numFmtId="0" fontId="69" fillId="0" borderId="0"/>
    <xf numFmtId="0" fontId="42" fillId="49" borderId="32">
      <protection locked="0"/>
    </xf>
    <xf numFmtId="0" fontId="42" fillId="49" borderId="32">
      <protection locked="0"/>
    </xf>
    <xf numFmtId="0" fontId="42" fillId="49" borderId="32">
      <protection locked="0"/>
    </xf>
    <xf numFmtId="0" fontId="42" fillId="49" borderId="32">
      <protection locked="0"/>
    </xf>
    <xf numFmtId="9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38" fillId="0" borderId="12" applyNumberFormat="0" applyFill="0" applyProtection="0">
      <alignment horizontal="right"/>
    </xf>
    <xf numFmtId="0" fontId="50" fillId="0" borderId="35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55" fillId="0" borderId="37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12" applyNumberFormat="0" applyFill="0" applyProtection="0">
      <alignment horizontal="center"/>
    </xf>
    <xf numFmtId="0" fontId="64" fillId="0" borderId="0" applyNumberFormat="0" applyFill="0" applyBorder="0" applyAlignment="0" applyProtection="0"/>
    <xf numFmtId="0" fontId="63" fillId="0" borderId="16" applyNumberFormat="0" applyFill="0" applyProtection="0">
      <alignment horizontal="center"/>
    </xf>
    <xf numFmtId="0" fontId="0" fillId="0" borderId="0">
      <alignment vertical="center"/>
    </xf>
    <xf numFmtId="0" fontId="66" fillId="60" borderId="0" applyNumberFormat="0" applyBorder="0" applyAlignment="0" applyProtection="0"/>
    <xf numFmtId="0" fontId="68" fillId="0" borderId="0"/>
    <xf numFmtId="0" fontId="68" fillId="0" borderId="0"/>
    <xf numFmtId="0" fontId="0" fillId="0" borderId="0">
      <alignment vertical="center"/>
    </xf>
    <xf numFmtId="0" fontId="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0" fillId="0" borderId="0"/>
    <xf numFmtId="0" fontId="23" fillId="0" borderId="0"/>
    <xf numFmtId="0" fontId="53" fillId="0" borderId="0" applyNumberFormat="0" applyFill="0" applyBorder="0" applyAlignment="0" applyProtection="0"/>
    <xf numFmtId="0" fontId="44" fillId="54" borderId="0" applyNumberFormat="0" applyBorder="0" applyAlignment="0" applyProtection="0">
      <alignment vertical="center"/>
    </xf>
    <xf numFmtId="0" fontId="54" fillId="54" borderId="0" applyNumberFormat="0" applyBorder="0" applyAlignment="0" applyProtection="0"/>
    <xf numFmtId="0" fontId="57" fillId="0" borderId="38" applyNumberFormat="0" applyFill="0" applyAlignment="0" applyProtection="0">
      <alignment vertical="center"/>
    </xf>
    <xf numFmtId="0" fontId="43" fillId="39" borderId="33" applyNumberFormat="0" applyAlignment="0" applyProtection="0">
      <alignment vertical="center"/>
    </xf>
    <xf numFmtId="0" fontId="63" fillId="0" borderId="16" applyNumberFormat="0" applyFill="0" applyProtection="0">
      <alignment horizontal="left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66" fillId="62" borderId="0" applyNumberFormat="0" applyBorder="0" applyAlignment="0" applyProtection="0"/>
    <xf numFmtId="0" fontId="66" fillId="63" borderId="0" applyNumberFormat="0" applyBorder="0" applyAlignment="0" applyProtection="0"/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56" fillId="47" borderId="29" applyNumberFormat="0" applyAlignment="0" applyProtection="0">
      <alignment vertical="center"/>
    </xf>
    <xf numFmtId="1" fontId="38" fillId="0" borderId="16" applyFill="0" applyProtection="0">
      <alignment horizontal="center"/>
    </xf>
    <xf numFmtId="0" fontId="40" fillId="0" borderId="0"/>
    <xf numFmtId="43" fontId="0" fillId="0" borderId="0" applyFont="0" applyFill="0" applyBorder="0" applyAlignment="0" applyProtection="0"/>
    <xf numFmtId="0" fontId="0" fillId="45" borderId="39" applyNumberFormat="0" applyFont="0" applyAlignment="0" applyProtection="0">
      <alignment vertical="center"/>
    </xf>
  </cellStyleXfs>
  <cellXfs count="93">
    <xf numFmtId="0" fontId="0" fillId="0" borderId="0" xfId="0">
      <alignment vertical="center"/>
    </xf>
    <xf numFmtId="0" fontId="0" fillId="2" borderId="0" xfId="0" applyFont="1" applyFill="1" applyAlignment="1"/>
    <xf numFmtId="0" fontId="1" fillId="2" borderId="0" xfId="0" applyFont="1" applyFill="1" applyAlignment="1"/>
    <xf numFmtId="3" fontId="0" fillId="2" borderId="0" xfId="0" applyNumberFormat="1" applyFont="1" applyFill="1" applyAlignment="1" applyProtection="1"/>
    <xf numFmtId="0" fontId="0" fillId="2" borderId="0" xfId="0" applyFill="1" applyAlignment="1"/>
    <xf numFmtId="3" fontId="2" fillId="2" borderId="0" xfId="0" applyNumberFormat="1" applyFont="1" applyFill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right" vertical="center"/>
    </xf>
    <xf numFmtId="3" fontId="3" fillId="2" borderId="1" xfId="0" applyNumberFormat="1" applyFont="1" applyFill="1" applyBorder="1" applyAlignment="1" applyProtection="1">
      <alignment horizontal="center" vertical="center"/>
    </xf>
    <xf numFmtId="3" fontId="3" fillId="2" borderId="2" xfId="0" applyNumberFormat="1" applyFont="1" applyFill="1" applyBorder="1" applyAlignment="1" applyProtection="1">
      <alignment horizontal="center" vertical="center"/>
    </xf>
    <xf numFmtId="3" fontId="3" fillId="2" borderId="2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center" vertical="center"/>
    </xf>
    <xf numFmtId="3" fontId="3" fillId="2" borderId="4" xfId="0" applyNumberFormat="1" applyFont="1" applyFill="1" applyBorder="1" applyAlignment="1" applyProtection="1">
      <alignment horizontal="center" vertical="center"/>
    </xf>
    <xf numFmtId="3" fontId="3" fillId="2" borderId="3" xfId="0" applyNumberFormat="1" applyFont="1" applyFill="1" applyBorder="1" applyAlignment="1" applyProtection="1">
      <alignment vertical="center"/>
    </xf>
    <xf numFmtId="3" fontId="3" fillId="2" borderId="4" xfId="0" applyNumberFormat="1" applyFont="1" applyFill="1" applyBorder="1" applyAlignment="1" applyProtection="1">
      <alignment horizontal="right" vertical="center"/>
    </xf>
    <xf numFmtId="0" fontId="3" fillId="2" borderId="3" xfId="0" applyNumberFormat="1" applyFont="1" applyFill="1" applyBorder="1" applyAlignment="1" applyProtection="1">
      <alignment vertical="center"/>
    </xf>
    <xf numFmtId="3" fontId="3" fillId="2" borderId="4" xfId="274" applyNumberFormat="1" applyFont="1" applyFill="1" applyBorder="1" applyAlignment="1" applyProtection="1">
      <alignment horizontal="right" vertical="center"/>
    </xf>
    <xf numFmtId="3" fontId="4" fillId="2" borderId="5" xfId="0" applyNumberFormat="1" applyFont="1" applyFill="1" applyBorder="1" applyAlignment="1" applyProtection="1">
      <alignment vertical="center"/>
    </xf>
    <xf numFmtId="3" fontId="3" fillId="2" borderId="6" xfId="0" applyNumberFormat="1" applyFont="1" applyFill="1" applyBorder="1" applyAlignment="1" applyProtection="1">
      <alignment horizontal="right" vertical="center"/>
    </xf>
    <xf numFmtId="3" fontId="4" fillId="2" borderId="6" xfId="0" applyNumberFormat="1" applyFont="1" applyFill="1" applyBorder="1" applyAlignment="1" applyProtection="1">
      <alignment horizontal="right" vertical="center"/>
    </xf>
    <xf numFmtId="3" fontId="3" fillId="2" borderId="7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 applyProtection="1">
      <alignment horizontal="center" vertical="center" wrapText="1"/>
    </xf>
    <xf numFmtId="3" fontId="3" fillId="2" borderId="8" xfId="0" applyNumberFormat="1" applyFont="1" applyFill="1" applyBorder="1" applyAlignment="1" applyProtection="1">
      <alignment horizontal="center" vertical="center"/>
    </xf>
    <xf numFmtId="3" fontId="3" fillId="2" borderId="8" xfId="0" applyNumberFormat="1" applyFont="1" applyFill="1" applyBorder="1" applyAlignment="1" applyProtection="1">
      <alignment horizontal="right" vertical="center"/>
    </xf>
    <xf numFmtId="3" fontId="3" fillId="2" borderId="8" xfId="274" applyNumberFormat="1" applyFont="1" applyFill="1" applyBorder="1" applyAlignment="1" applyProtection="1">
      <alignment horizontal="right" vertical="center"/>
    </xf>
    <xf numFmtId="3" fontId="3" fillId="2" borderId="9" xfId="0" applyNumberFormat="1" applyFont="1" applyFill="1" applyBorder="1" applyAlignment="1" applyProtection="1">
      <alignment horizontal="right" vertical="center"/>
    </xf>
    <xf numFmtId="3" fontId="3" fillId="2" borderId="0" xfId="0" applyNumberFormat="1" applyFont="1" applyFill="1" applyBorder="1" applyAlignment="1" applyProtection="1">
      <alignment horizontal="right" vertical="center"/>
    </xf>
    <xf numFmtId="3" fontId="3" fillId="2" borderId="10" xfId="0" applyNumberFormat="1" applyFont="1" applyFill="1" applyBorder="1" applyAlignment="1" applyProtection="1">
      <alignment horizontal="center" vertical="center" wrapText="1"/>
    </xf>
    <xf numFmtId="3" fontId="3" fillId="2" borderId="11" xfId="0" applyNumberFormat="1" applyFont="1" applyFill="1" applyBorder="1" applyAlignment="1" applyProtection="1">
      <alignment vertical="center"/>
    </xf>
    <xf numFmtId="0" fontId="3" fillId="2" borderId="3" xfId="0" applyNumberFormat="1" applyFont="1" applyFill="1" applyBorder="1" applyAlignment="1" applyProtection="1">
      <alignment horizontal="left" vertical="center"/>
    </xf>
    <xf numFmtId="3" fontId="3" fillId="2" borderId="4" xfId="0" applyNumberFormat="1" applyFont="1" applyFill="1" applyBorder="1" applyAlignment="1" applyProtection="1">
      <alignment vertical="center"/>
    </xf>
    <xf numFmtId="3" fontId="3" fillId="0" borderId="4" xfId="0" applyNumberFormat="1" applyFont="1" applyFill="1" applyBorder="1" applyAlignment="1" applyProtection="1">
      <alignment horizontal="right" vertical="center"/>
    </xf>
    <xf numFmtId="3" fontId="3" fillId="2" borderId="11" xfId="0" applyNumberFormat="1" applyFont="1" applyFill="1" applyBorder="1" applyAlignment="1" applyProtection="1">
      <alignment horizontal="center" vertical="center"/>
    </xf>
    <xf numFmtId="3" fontId="3" fillId="2" borderId="12" xfId="0" applyNumberFormat="1" applyFont="1" applyFill="1" applyBorder="1" applyAlignment="1" applyProtection="1">
      <alignment horizontal="right" vertical="center"/>
    </xf>
    <xf numFmtId="3" fontId="3" fillId="2" borderId="13" xfId="0" applyNumberFormat="1" applyFont="1" applyFill="1" applyBorder="1" applyAlignment="1" applyProtection="1">
      <alignment vertical="center"/>
    </xf>
    <xf numFmtId="3" fontId="3" fillId="2" borderId="14" xfId="0" applyNumberFormat="1" applyFont="1" applyFill="1" applyBorder="1" applyAlignment="1" applyProtection="1">
      <alignment horizontal="right" vertical="center"/>
    </xf>
    <xf numFmtId="3" fontId="3" fillId="2" borderId="14" xfId="0" applyNumberFormat="1" applyFont="1" applyFill="1" applyBorder="1" applyAlignment="1" applyProtection="1">
      <alignment vertical="center"/>
    </xf>
    <xf numFmtId="3" fontId="4" fillId="2" borderId="5" xfId="0" applyNumberFormat="1" applyFont="1" applyFill="1" applyBorder="1" applyAlignment="1" applyProtection="1">
      <alignment horizontal="center" vertical="center"/>
    </xf>
    <xf numFmtId="3" fontId="4" fillId="2" borderId="6" xfId="0" applyNumberFormat="1" applyFont="1" applyFill="1" applyBorder="1" applyAlignment="1" applyProtection="1">
      <alignment horizontal="center" vertical="center"/>
    </xf>
    <xf numFmtId="3" fontId="0" fillId="2" borderId="0" xfId="0" applyNumberFormat="1" applyFont="1" applyFill="1" applyAlignment="1" applyProtection="1">
      <alignment vertical="center"/>
    </xf>
    <xf numFmtId="3" fontId="3" fillId="2" borderId="15" xfId="0" applyNumberFormat="1" applyFont="1" applyFill="1" applyBorder="1" applyAlignment="1" applyProtection="1">
      <alignment horizontal="center" vertical="center"/>
    </xf>
    <xf numFmtId="3" fontId="3" fillId="2" borderId="16" xfId="0" applyNumberFormat="1" applyFont="1" applyFill="1" applyBorder="1" applyAlignment="1" applyProtection="1">
      <alignment horizontal="right" vertical="center"/>
    </xf>
    <xf numFmtId="3" fontId="3" fillId="0" borderId="17" xfId="0" applyNumberFormat="1" applyFont="1" applyFill="1" applyBorder="1" applyAlignment="1" applyProtection="1">
      <alignment horizontal="right" vertical="center"/>
    </xf>
    <xf numFmtId="3" fontId="3" fillId="2" borderId="18" xfId="0" applyNumberFormat="1" applyFont="1" applyFill="1" applyBorder="1" applyAlignment="1" applyProtection="1">
      <alignment vertical="center"/>
    </xf>
    <xf numFmtId="3" fontId="3" fillId="0" borderId="8" xfId="0" applyNumberFormat="1" applyFont="1" applyFill="1" applyBorder="1" applyAlignment="1" applyProtection="1">
      <alignment horizontal="right" vertical="center"/>
    </xf>
    <xf numFmtId="3" fontId="3" fillId="0" borderId="19" xfId="0" applyNumberFormat="1" applyFont="1" applyFill="1" applyBorder="1" applyAlignment="1" applyProtection="1">
      <alignment horizontal="right" vertical="center"/>
    </xf>
    <xf numFmtId="3" fontId="4" fillId="0" borderId="9" xfId="0" applyNumberFormat="1" applyFont="1" applyFill="1" applyBorder="1" applyAlignment="1" applyProtection="1">
      <alignment horizontal="right" vertical="center"/>
    </xf>
    <xf numFmtId="3" fontId="4" fillId="2" borderId="18" xfId="0" applyNumberFormat="1" applyFont="1" applyFill="1" applyBorder="1" applyAlignment="1" applyProtection="1">
      <alignment vertical="center"/>
    </xf>
    <xf numFmtId="3" fontId="4" fillId="2" borderId="4" xfId="0" applyNumberFormat="1" applyFont="1" applyFill="1" applyBorder="1" applyAlignment="1" applyProtection="1">
      <alignment vertical="center"/>
    </xf>
    <xf numFmtId="0" fontId="5" fillId="2" borderId="0" xfId="0" applyFont="1" applyFill="1" applyAlignment="1"/>
    <xf numFmtId="0" fontId="0" fillId="0" borderId="0" xfId="0" applyFont="1" applyFill="1" applyAlignment="1"/>
    <xf numFmtId="0" fontId="1" fillId="0" borderId="0" xfId="0" applyFont="1" applyFill="1" applyAlignment="1"/>
    <xf numFmtId="3" fontId="0" fillId="0" borderId="0" xfId="0" applyNumberFormat="1" applyFont="1" applyFill="1" applyAlignment="1" applyProtection="1"/>
    <xf numFmtId="0" fontId="0" fillId="0" borderId="0" xfId="0" applyFill="1" applyAlignment="1"/>
    <xf numFmtId="3" fontId="6" fillId="2" borderId="0" xfId="0" applyNumberFormat="1" applyFont="1" applyFill="1" applyAlignment="1" applyProtection="1">
      <alignment horizontal="center" vertical="center"/>
    </xf>
    <xf numFmtId="3" fontId="7" fillId="2" borderId="0" xfId="0" applyNumberFormat="1" applyFont="1" applyFill="1" applyAlignment="1" applyProtection="1">
      <alignment horizontal="right" vertical="center"/>
    </xf>
    <xf numFmtId="3" fontId="7" fillId="2" borderId="1" xfId="0" applyNumberFormat="1" applyFont="1" applyFill="1" applyBorder="1" applyAlignment="1" applyProtection="1">
      <alignment horizontal="center" vertical="center"/>
    </xf>
    <xf numFmtId="3" fontId="7" fillId="2" borderId="2" xfId="0" applyNumberFormat="1" applyFont="1" applyFill="1" applyBorder="1" applyAlignment="1" applyProtection="1">
      <alignment horizontal="center" vertical="center"/>
    </xf>
    <xf numFmtId="3" fontId="7" fillId="2" borderId="7" xfId="0" applyNumberFormat="1" applyFont="1" applyFill="1" applyBorder="1" applyAlignment="1" applyProtection="1">
      <alignment horizontal="center" vertical="center"/>
    </xf>
    <xf numFmtId="3" fontId="7" fillId="2" borderId="3" xfId="0" applyNumberFormat="1" applyFont="1" applyFill="1" applyBorder="1" applyAlignment="1" applyProtection="1">
      <alignment horizontal="left" vertical="center"/>
    </xf>
    <xf numFmtId="3" fontId="7" fillId="2" borderId="4" xfId="0" applyNumberFormat="1" applyFont="1" applyFill="1" applyBorder="1" applyAlignment="1" applyProtection="1">
      <alignment horizontal="right" vertical="center"/>
    </xf>
    <xf numFmtId="3" fontId="7" fillId="2" borderId="4" xfId="0" applyNumberFormat="1" applyFont="1" applyFill="1" applyBorder="1" applyAlignment="1" applyProtection="1">
      <alignment horizontal="left" vertical="center"/>
    </xf>
    <xf numFmtId="3" fontId="7" fillId="2" borderId="8" xfId="0" applyNumberFormat="1" applyFont="1" applyFill="1" applyBorder="1" applyAlignment="1" applyProtection="1">
      <alignment horizontal="right" vertical="center"/>
    </xf>
    <xf numFmtId="3" fontId="7" fillId="2" borderId="3" xfId="0" applyNumberFormat="1" applyFont="1" applyFill="1" applyBorder="1" applyAlignment="1" applyProtection="1">
      <alignment vertical="center"/>
    </xf>
    <xf numFmtId="3" fontId="5" fillId="2" borderId="3" xfId="0" applyNumberFormat="1" applyFont="1" applyFill="1" applyBorder="1" applyAlignment="1" applyProtection="1">
      <alignment vertical="center"/>
    </xf>
    <xf numFmtId="0" fontId="5" fillId="2" borderId="3" xfId="0" applyNumberFormat="1" applyFont="1" applyFill="1" applyBorder="1" applyAlignment="1" applyProtection="1">
      <alignment vertical="center"/>
    </xf>
    <xf numFmtId="3" fontId="5" fillId="2" borderId="4" xfId="0" applyNumberFormat="1" applyFont="1" applyFill="1" applyBorder="1" applyAlignment="1" applyProtection="1">
      <alignment vertical="center"/>
    </xf>
    <xf numFmtId="3" fontId="5" fillId="2" borderId="8" xfId="0" applyNumberFormat="1" applyFont="1" applyFill="1" applyBorder="1" applyAlignment="1" applyProtection="1">
      <alignment horizontal="right" vertical="center"/>
    </xf>
    <xf numFmtId="3" fontId="7" fillId="2" borderId="4" xfId="0" applyNumberFormat="1" applyFont="1" applyFill="1" applyBorder="1" applyAlignment="1" applyProtection="1">
      <alignment vertical="center"/>
    </xf>
    <xf numFmtId="0" fontId="0" fillId="2" borderId="3" xfId="0" applyNumberFormat="1" applyFont="1" applyFill="1" applyBorder="1" applyAlignment="1" applyProtection="1">
      <alignment vertical="center"/>
    </xf>
    <xf numFmtId="3" fontId="3" fillId="2" borderId="4" xfId="0" applyNumberFormat="1" applyFont="1" applyFill="1" applyBorder="1" applyAlignment="1" applyProtection="1">
      <alignment horizontal="left" vertical="center"/>
    </xf>
    <xf numFmtId="3" fontId="0" fillId="2" borderId="4" xfId="0" applyNumberFormat="1" applyFont="1" applyFill="1" applyBorder="1" applyAlignment="1" applyProtection="1">
      <alignment horizontal="right" vertical="center"/>
    </xf>
    <xf numFmtId="3" fontId="0" fillId="2" borderId="8" xfId="0" applyNumberFormat="1" applyFont="1" applyFill="1" applyBorder="1" applyAlignment="1" applyProtection="1">
      <alignment horizontal="right" vertical="center"/>
    </xf>
    <xf numFmtId="3" fontId="0" fillId="2" borderId="4" xfId="0" applyNumberFormat="1" applyFont="1" applyFill="1" applyBorder="1" applyAlignment="1" applyProtection="1">
      <alignment vertical="center"/>
    </xf>
    <xf numFmtId="0" fontId="0" fillId="2" borderId="4" xfId="0" applyNumberFormat="1" applyFont="1" applyFill="1" applyBorder="1" applyAlignment="1" applyProtection="1">
      <alignment vertical="center"/>
    </xf>
    <xf numFmtId="0" fontId="0" fillId="2" borderId="8" xfId="0" applyNumberFormat="1" applyFont="1" applyFill="1" applyBorder="1" applyAlignment="1" applyProtection="1">
      <alignment horizontal="right" vertical="center"/>
    </xf>
    <xf numFmtId="3" fontId="4" fillId="2" borderId="9" xfId="0" applyNumberFormat="1" applyFont="1" applyFill="1" applyBorder="1" applyAlignment="1" applyProtection="1">
      <alignment horizontal="right" vertical="center"/>
    </xf>
    <xf numFmtId="3" fontId="0" fillId="2" borderId="0" xfId="0" applyNumberFormat="1" applyFont="1" applyFill="1" applyAlignment="1" applyProtection="1">
      <alignment wrapText="1"/>
    </xf>
    <xf numFmtId="3" fontId="0" fillId="0" borderId="0" xfId="0" applyNumberFormat="1" applyFont="1" applyFill="1" applyAlignment="1" applyProtection="1">
      <alignment wrapText="1"/>
    </xf>
    <xf numFmtId="3" fontId="2" fillId="2" borderId="0" xfId="0" applyNumberFormat="1" applyFont="1" applyFill="1" applyAlignment="1" applyProtection="1">
      <alignment horizontal="center" vertical="center" wrapText="1"/>
    </xf>
    <xf numFmtId="3" fontId="2" fillId="0" borderId="0" xfId="0" applyNumberFormat="1" applyFont="1" applyFill="1" applyAlignment="1" applyProtection="1">
      <alignment horizontal="center" vertical="center" wrapText="1"/>
    </xf>
    <xf numFmtId="3" fontId="3" fillId="2" borderId="0" xfId="0" applyNumberFormat="1" applyFont="1" applyFill="1" applyAlignment="1" applyProtection="1">
      <alignment horizontal="right" vertical="center" wrapText="1"/>
    </xf>
    <xf numFmtId="3" fontId="3" fillId="0" borderId="0" xfId="0" applyNumberFormat="1" applyFont="1" applyFill="1" applyAlignment="1" applyProtection="1">
      <alignment horizontal="right" vertical="center" wrapText="1"/>
    </xf>
    <xf numFmtId="3" fontId="3" fillId="0" borderId="2" xfId="0" applyNumberFormat="1" applyFont="1" applyFill="1" applyBorder="1" applyAlignment="1" applyProtection="1">
      <alignment horizontal="center" vertical="center" wrapText="1"/>
    </xf>
    <xf numFmtId="3" fontId="3" fillId="0" borderId="4" xfId="0" applyNumberFormat="1" applyFont="1" applyFill="1" applyBorder="1" applyAlignment="1" applyProtection="1">
      <alignment horizontal="right" vertical="center" wrapText="1"/>
    </xf>
    <xf numFmtId="3" fontId="3" fillId="2" borderId="18" xfId="0" applyNumberFormat="1" applyFont="1" applyFill="1" applyBorder="1" applyAlignment="1" applyProtection="1">
      <alignment horizontal="right" vertical="center" wrapText="1"/>
    </xf>
    <xf numFmtId="3" fontId="3" fillId="2" borderId="4" xfId="0" applyNumberFormat="1" applyFont="1" applyFill="1" applyBorder="1" applyAlignment="1" applyProtection="1">
      <alignment horizontal="right" vertical="center" wrapText="1"/>
    </xf>
    <xf numFmtId="0" fontId="0" fillId="0" borderId="4" xfId="0" applyFont="1" applyFill="1" applyBorder="1" applyAlignment="1"/>
    <xf numFmtId="3" fontId="4" fillId="2" borderId="6" xfId="0" applyNumberFormat="1" applyFont="1" applyFill="1" applyBorder="1" applyAlignment="1" applyProtection="1">
      <alignment horizontal="right" vertical="center" wrapText="1"/>
    </xf>
    <xf numFmtId="3" fontId="4" fillId="2" borderId="20" xfId="0" applyNumberFormat="1" applyFont="1" applyFill="1" applyBorder="1" applyAlignment="1" applyProtection="1">
      <alignment horizontal="right" vertical="center" wrapText="1"/>
    </xf>
    <xf numFmtId="3" fontId="3" fillId="2" borderId="0" xfId="0" applyNumberFormat="1" applyFont="1" applyFill="1" applyAlignment="1" applyProtection="1">
      <alignment horizontal="center" vertical="center" wrapText="1"/>
    </xf>
    <xf numFmtId="3" fontId="3" fillId="2" borderId="8" xfId="274" applyNumberFormat="1" applyFont="1" applyFill="1" applyBorder="1" applyAlignment="1" applyProtection="1">
      <alignment horizontal="right" vertical="center" wrapText="1"/>
    </xf>
    <xf numFmtId="3" fontId="3" fillId="0" borderId="8" xfId="274" applyNumberFormat="1" applyFont="1" applyFill="1" applyBorder="1" applyAlignment="1" applyProtection="1">
      <alignment horizontal="right" vertical="center" wrapText="1"/>
    </xf>
    <xf numFmtId="3" fontId="4" fillId="0" borderId="9" xfId="0" applyNumberFormat="1" applyFont="1" applyFill="1" applyBorder="1" applyAlignment="1" applyProtection="1">
      <alignment horizontal="right" vertical="center" wrapText="1"/>
    </xf>
  </cellXfs>
  <cellStyles count="317">
    <cellStyle name="常规" xfId="0" builtinId="0"/>
    <cellStyle name="货币[0]" xfId="1" builtinId="7"/>
    <cellStyle name="千分位_laroux" xfId="2"/>
    <cellStyle name="20% - 强调文字颜色 1 2" xfId="3"/>
    <cellStyle name="20% - 强调文字颜色 3" xfId="4" builtinId="38"/>
    <cellStyle name="输入" xfId="5" builtinId="20"/>
    <cellStyle name="货币" xfId="6" builtinId="4"/>
    <cellStyle name="args.style" xfId="7"/>
    <cellStyle name="Accent1 5" xfId="8"/>
    <cellStyle name="千位分隔[0]" xfId="9" builtinId="6"/>
    <cellStyle name="Accent2 - 40%" xfId="10"/>
    <cellStyle name="40% - 强调文字颜色 3" xfId="11" builtinId="39"/>
    <cellStyle name="计算 2" xfId="12"/>
    <cellStyle name="常规 31 2" xfId="13"/>
    <cellStyle name="差" xfId="14" builtinId="27"/>
    <cellStyle name="千位分隔" xfId="15" builtinId="3"/>
    <cellStyle name="超链接" xfId="16" builtinId="8"/>
    <cellStyle name="日期" xfId="17"/>
    <cellStyle name="Accent2 - 60%" xfId="18"/>
    <cellStyle name="60% - 强调文字颜色 3" xfId="19" builtinId="40"/>
    <cellStyle name="Accent6 4" xfId="20"/>
    <cellStyle name="百分比" xfId="21" builtinId="5"/>
    <cellStyle name="已访问的超链接" xfId="22" builtinId="9"/>
    <cellStyle name="Accent4 5" xfId="23"/>
    <cellStyle name="_ET_STYLE_NoName_00__Book1" xfId="24"/>
    <cellStyle name="注释" xfId="25" builtinId="10"/>
    <cellStyle name="_ET_STYLE_NoName_00__Sheet3" xfId="26"/>
    <cellStyle name="标题 4" xfId="27" builtinId="19"/>
    <cellStyle name="解释性文本 2 2" xfId="28"/>
    <cellStyle name="60% - 强调文字颜色 2" xfId="29" builtinId="36"/>
    <cellStyle name="Accent6 3" xfId="30"/>
    <cellStyle name="警告文本" xfId="31" builtinId="11"/>
    <cellStyle name="_ET_STYLE_NoName_00_" xfId="32"/>
    <cellStyle name="60% - 强调文字颜色 2 2 2" xfId="33"/>
    <cellStyle name="标题" xfId="34" builtinId="15"/>
    <cellStyle name="解释性文本" xfId="35" builtinId="53"/>
    <cellStyle name="标题 1" xfId="36" builtinId="16"/>
    <cellStyle name="0,0_x000d__x000a_NA_x000d__x000a_" xfId="37"/>
    <cellStyle name="标题 2" xfId="38" builtinId="17"/>
    <cellStyle name="Accent6 2" xfId="39"/>
    <cellStyle name="60% - 强调文字颜色 1" xfId="40" builtinId="32"/>
    <cellStyle name="标题 3" xfId="41" builtinId="18"/>
    <cellStyle name="Accent6 5" xfId="42"/>
    <cellStyle name="60% - 强调文字颜色 4" xfId="43" builtinId="44"/>
    <cellStyle name="输出" xfId="44" builtinId="21"/>
    <cellStyle name="常规 31" xfId="45"/>
    <cellStyle name="计算" xfId="46" builtinId="22"/>
    <cellStyle name="40% - 强调文字颜色 4 2" xfId="47"/>
    <cellStyle name="检查单元格" xfId="48" builtinId="23"/>
    <cellStyle name="20% - 强调文字颜色 6" xfId="49" builtinId="50"/>
    <cellStyle name="强调文字颜色 2" xfId="50" builtinId="33"/>
    <cellStyle name="链接单元格" xfId="51" builtinId="24"/>
    <cellStyle name="汇总" xfId="52" builtinId="25"/>
    <cellStyle name="好" xfId="53" builtinId="26"/>
    <cellStyle name="适中" xfId="54" builtinId="28"/>
    <cellStyle name="20% - 强调文字颜色 5" xfId="55" builtinId="46"/>
    <cellStyle name="强调文字颜色 1" xfId="56" builtinId="29"/>
    <cellStyle name="20% - 强调文字颜色 1" xfId="57" builtinId="30"/>
    <cellStyle name="40% - 强调文字颜色 1" xfId="58" builtinId="31"/>
    <cellStyle name="输出 2" xfId="59"/>
    <cellStyle name="20% - 强调文字颜色 2" xfId="60" builtinId="34"/>
    <cellStyle name="40% - 强调文字颜色 2" xfId="61" builtinId="35"/>
    <cellStyle name="Accent2 - 40% 2" xfId="62"/>
    <cellStyle name="强调文字颜色 3" xfId="63" builtinId="37"/>
    <cellStyle name="PSChar" xfId="64"/>
    <cellStyle name="强调文字颜色 4" xfId="65" builtinId="41"/>
    <cellStyle name="20% - 强调文字颜色 4" xfId="66" builtinId="42"/>
    <cellStyle name="40% - 强调文字颜色 4" xfId="67" builtinId="43"/>
    <cellStyle name="强调文字颜色 5" xfId="68" builtinId="45"/>
    <cellStyle name="40% - 强调文字颜色 5" xfId="69" builtinId="47"/>
    <cellStyle name="Accent6 6" xfId="70"/>
    <cellStyle name="常规 48 2" xfId="71"/>
    <cellStyle name="60% - 强调文字颜色 5" xfId="72" builtinId="48"/>
    <cellStyle name="强调文字颜色 6" xfId="73" builtinId="49"/>
    <cellStyle name="_弱电系统设备配置报价清单" xfId="74"/>
    <cellStyle name="适中 2" xfId="75"/>
    <cellStyle name="40% - 强调文字颜色 6" xfId="76" builtinId="51"/>
    <cellStyle name="Accent6 7" xfId="77"/>
    <cellStyle name="60% - 强调文字颜色 6" xfId="78" builtinId="52"/>
    <cellStyle name="_Book1_1" xfId="79"/>
    <cellStyle name="_20100326高清市院遂宁检察院1080P配置清单26日改" xfId="80"/>
    <cellStyle name="_ET_STYLE_NoName_00__Book1_1 2" xfId="81"/>
    <cellStyle name="_Book1" xfId="82"/>
    <cellStyle name="_Book1_1 2" xfId="83"/>
    <cellStyle name="_Book1_2" xfId="84"/>
    <cellStyle name="Accent2 - 20%" xfId="85"/>
    <cellStyle name="_ET_STYLE_NoName_00__Book1_1" xfId="86"/>
    <cellStyle name="_行文登记" xfId="87"/>
    <cellStyle name="20% - 强调文字颜色 1 2 2" xfId="88"/>
    <cellStyle name="20% - 强调文字颜色 2 2" xfId="89"/>
    <cellStyle name="输出 2 2" xfId="90"/>
    <cellStyle name="20% - 强调文字颜色 2 2 2" xfId="91"/>
    <cellStyle name="20% - 强调文字颜色 3 2" xfId="92"/>
    <cellStyle name="20% - 强调文字颜色 3 2 2" xfId="93"/>
    <cellStyle name="20% - 强调文字颜色 4 2" xfId="94"/>
    <cellStyle name="Mon閠aire_!!!GO" xfId="95"/>
    <cellStyle name="常规 3" xfId="96"/>
    <cellStyle name="20% - 强调文字颜色 4 2 2" xfId="97"/>
    <cellStyle name="常规 3 2" xfId="98"/>
    <cellStyle name="20% - 强调文字颜色 5 2" xfId="99"/>
    <cellStyle name="寘嬫愗傝_Region Orders (2)" xfId="100"/>
    <cellStyle name="20% - 强调文字颜色 5 2 2" xfId="101"/>
    <cellStyle name="20% - 强调文字颜色 6 2" xfId="102"/>
    <cellStyle name="20% - 强调文字颜色 6 2 2" xfId="103"/>
    <cellStyle name="40% - 强调文字颜色 1 2" xfId="104"/>
    <cellStyle name="40% - 强调文字颜色 1 2 2" xfId="105"/>
    <cellStyle name="40% - 强调文字颜色 2 2" xfId="106"/>
    <cellStyle name="40% - 强调文字颜色 2 2 2" xfId="107"/>
    <cellStyle name="40% - 强调文字颜色 3 2" xfId="108"/>
    <cellStyle name="计算 2 2" xfId="109"/>
    <cellStyle name="40% - 强调文字颜色 3 2 2" xfId="110"/>
    <cellStyle name="40% - 强调文字颜色 4 2 2" xfId="111"/>
    <cellStyle name="检查单元格 2" xfId="112"/>
    <cellStyle name="40% - 强调文字颜色 5 2" xfId="113"/>
    <cellStyle name="40% - 强调文字颜色 5 2 2" xfId="114"/>
    <cellStyle name="40% - 强调文字颜色 6 2" xfId="115"/>
    <cellStyle name="适中 2 2" xfId="116"/>
    <cellStyle name="40% - 强调文字颜色 6 2 2" xfId="117"/>
    <cellStyle name="Accent2 5" xfId="118"/>
    <cellStyle name="60% - 强调文字颜色 1 2" xfId="119"/>
    <cellStyle name="商品名称" xfId="120"/>
    <cellStyle name="60% - 强调文字颜色 1 2 2" xfId="121"/>
    <cellStyle name="60% - 强调文字颜色 2 2" xfId="122"/>
    <cellStyle name="常规 5" xfId="123"/>
    <cellStyle name="60% - 强调文字颜色 3 2" xfId="124"/>
    <cellStyle name="60% - 强调文字颜色 3 2 2" xfId="125"/>
    <cellStyle name="60% - 强调文字颜色 4 2" xfId="126"/>
    <cellStyle name="60% - 强调文字颜色 4 2 2" xfId="127"/>
    <cellStyle name="差_Book1" xfId="128"/>
    <cellStyle name="60% - 强调文字颜色 5 2" xfId="129"/>
    <cellStyle name="60% - 强调文字颜色 5 2 2" xfId="130"/>
    <cellStyle name="60% - 强调文字颜色 6 2" xfId="131"/>
    <cellStyle name="60% - 强调文字颜色 6 2 2" xfId="132"/>
    <cellStyle name="Header2" xfId="133"/>
    <cellStyle name="6mal" xfId="134"/>
    <cellStyle name="Accent1" xfId="135"/>
    <cellStyle name="Accent1 - 20%" xfId="136"/>
    <cellStyle name="强调文字颜色 2 2 2" xfId="137"/>
    <cellStyle name="Accent1 - 20% 2" xfId="138"/>
    <cellStyle name="Accent1 - 40%" xfId="139"/>
    <cellStyle name="Accent1 - 40% 2" xfId="140"/>
    <cellStyle name="Accent1 - 60%" xfId="141"/>
    <cellStyle name="Accent1 - 60% 2" xfId="142"/>
    <cellStyle name="Accent1 2" xfId="143"/>
    <cellStyle name="Accent1 3" xfId="144"/>
    <cellStyle name="千位_ 方正PC" xfId="145"/>
    <cellStyle name="Accent1 4" xfId="146"/>
    <cellStyle name="Accent1 6" xfId="147"/>
    <cellStyle name="sstot" xfId="148"/>
    <cellStyle name="Accent1 7" xfId="149"/>
    <cellStyle name="Accent2" xfId="150"/>
    <cellStyle name="Accent2 - 20% 2" xfId="151"/>
    <cellStyle name="Accent2 - 60% 2" xfId="152"/>
    <cellStyle name="Accent2 2" xfId="153"/>
    <cellStyle name="Accent2 3" xfId="154"/>
    <cellStyle name="Accent2 4" xfId="155"/>
    <cellStyle name="Accent2 6" xfId="156"/>
    <cellStyle name="Date" xfId="157"/>
    <cellStyle name="Accent2 7" xfId="158"/>
    <cellStyle name="Accent3" xfId="159"/>
    <cellStyle name="Accent3 - 20%" xfId="160"/>
    <cellStyle name="Accent5 2" xfId="161"/>
    <cellStyle name="Milliers_!!!GO" xfId="162"/>
    <cellStyle name="Accent3 - 20% 2" xfId="163"/>
    <cellStyle name="Accent3 - 40%" xfId="164"/>
    <cellStyle name="Mon閠aire [0]_!!!GO" xfId="165"/>
    <cellStyle name="Accent3 - 40% 2" xfId="166"/>
    <cellStyle name="Accent3 - 60%" xfId="167"/>
    <cellStyle name="Accent3 - 60% 2" xfId="168"/>
    <cellStyle name="Accent3 2" xfId="169"/>
    <cellStyle name="Accent3 3" xfId="170"/>
    <cellStyle name="Accent3 4" xfId="171"/>
    <cellStyle name="解释性文本 2" xfId="172"/>
    <cellStyle name="Accent3 5" xfId="173"/>
    <cellStyle name="Accent3 6" xfId="174"/>
    <cellStyle name="Moneda_96 Risk" xfId="175"/>
    <cellStyle name="Accent3 7" xfId="176"/>
    <cellStyle name="差 2" xfId="177"/>
    <cellStyle name="Accent4" xfId="178"/>
    <cellStyle name="Accent4 - 20%" xfId="179"/>
    <cellStyle name="Accent4 - 20% 2" xfId="180"/>
    <cellStyle name="Accent4 - 40%" xfId="181"/>
    <cellStyle name="Accent4 - 40% 2" xfId="182"/>
    <cellStyle name="Accent6 - 40%" xfId="183"/>
    <cellStyle name="Accent4 - 60%" xfId="184"/>
    <cellStyle name="捠壿 [0.00]_Region Orders (2)" xfId="185"/>
    <cellStyle name="Accent4 - 60% 2" xfId="186"/>
    <cellStyle name="Accent4 2" xfId="187"/>
    <cellStyle name="Accent6" xfId="188"/>
    <cellStyle name="Accent4 3" xfId="189"/>
    <cellStyle name="New Times Roman" xfId="190"/>
    <cellStyle name="Accent4 4" xfId="191"/>
    <cellStyle name="Accent4 6" xfId="192"/>
    <cellStyle name="Accent4 7" xfId="193"/>
    <cellStyle name="Accent5" xfId="194"/>
    <cellStyle name="Accent5 - 20%" xfId="195"/>
    <cellStyle name="Accent5 - 20% 2" xfId="196"/>
    <cellStyle name="Accent5 - 40%" xfId="197"/>
    <cellStyle name="好 2 2" xfId="198"/>
    <cellStyle name="Accent5 - 40% 2" xfId="199"/>
    <cellStyle name="Accent5 - 60%" xfId="200"/>
    <cellStyle name="Accent5 - 60% 2" xfId="201"/>
    <cellStyle name="Accent5 3" xfId="202"/>
    <cellStyle name="Accent5 4" xfId="203"/>
    <cellStyle name="Accent5 5" xfId="204"/>
    <cellStyle name="汇总 2" xfId="205"/>
    <cellStyle name="Accent5 6" xfId="206"/>
    <cellStyle name="Accent5 7" xfId="207"/>
    <cellStyle name="Accent6 - 20%" xfId="208"/>
    <cellStyle name="输入 2 2" xfId="209"/>
    <cellStyle name="Accent6 - 20% 2" xfId="210"/>
    <cellStyle name="Accent6 - 40% 2" xfId="211"/>
    <cellStyle name="Accent6 - 60%" xfId="212"/>
    <cellStyle name="Accent6 - 60% 2" xfId="213"/>
    <cellStyle name="ColLevel_0" xfId="214"/>
    <cellStyle name="Comma [0]_!!!GO" xfId="215"/>
    <cellStyle name="comma zerodec" xfId="216"/>
    <cellStyle name="Comma_!!!GO" xfId="217"/>
    <cellStyle name="Currency [0]_!!!GO" xfId="218"/>
    <cellStyle name="Currency_!!!GO" xfId="219"/>
    <cellStyle name="分级显示列_1_Book1" xfId="220"/>
    <cellStyle name="样式 1" xfId="221"/>
    <cellStyle name="Currency1" xfId="222"/>
    <cellStyle name="Dollar (zero dec)" xfId="223"/>
    <cellStyle name="Grey" xfId="224"/>
    <cellStyle name="标题 2 2" xfId="225"/>
    <cellStyle name="Header1" xfId="226"/>
    <cellStyle name="强调文字颜色 5 2 2" xfId="227"/>
    <cellStyle name="Header2 2" xfId="228"/>
    <cellStyle name="Input [yellow]" xfId="229"/>
    <cellStyle name="Input [yellow] 2" xfId="230"/>
    <cellStyle name="Input Cells" xfId="231"/>
    <cellStyle name="Linked Cells" xfId="232"/>
    <cellStyle name="Millares [0]_96 Risk" xfId="233"/>
    <cellStyle name="Millares_96 Risk" xfId="234"/>
    <cellStyle name="常规 37 2" xfId="235"/>
    <cellStyle name="Milliers [0]_!!!GO" xfId="236"/>
    <cellStyle name="Moneda [0]_96 Risk" xfId="237"/>
    <cellStyle name="no dec" xfId="238"/>
    <cellStyle name="Normal - Style1" xfId="239"/>
    <cellStyle name="Normal_!!!GO" xfId="240"/>
    <cellStyle name="per.style" xfId="241"/>
    <cellStyle name="PSInt" xfId="242"/>
    <cellStyle name="Percent [2]" xfId="243"/>
    <cellStyle name="Percent_!!!GO" xfId="244"/>
    <cellStyle name="Pourcentage_pldt" xfId="245"/>
    <cellStyle name="标题 5" xfId="246"/>
    <cellStyle name="PSDate" xfId="247"/>
    <cellStyle name="PSDec" xfId="248"/>
    <cellStyle name="PSHeading" xfId="249"/>
    <cellStyle name="常规 36 2" xfId="250"/>
    <cellStyle name="PSSpacer" xfId="251"/>
    <cellStyle name="RowLevel_0" xfId="252"/>
    <cellStyle name="sstot 2" xfId="253"/>
    <cellStyle name="Standard_AREAS" xfId="254"/>
    <cellStyle name="t" xfId="255"/>
    <cellStyle name="t 2" xfId="256"/>
    <cellStyle name="t_HVAC Equipment (3)" xfId="257"/>
    <cellStyle name="t_HVAC Equipment (3) 2" xfId="258"/>
    <cellStyle name="百分比 2" xfId="259"/>
    <cellStyle name="捠壿_Region Orders (2)" xfId="260"/>
    <cellStyle name="编号" xfId="261"/>
    <cellStyle name="标题 1 2" xfId="262"/>
    <cellStyle name="标题 2 2 2" xfId="263"/>
    <cellStyle name="标题 3 2" xfId="264"/>
    <cellStyle name="标题 4 2" xfId="265"/>
    <cellStyle name="标题 5 2" xfId="266"/>
    <cellStyle name="标题1" xfId="267"/>
    <cellStyle name="表标题" xfId="268"/>
    <cellStyle name="部门" xfId="269"/>
    <cellStyle name="常规 2 2" xfId="270"/>
    <cellStyle name="强调 3" xfId="271"/>
    <cellStyle name="常规 10" xfId="272"/>
    <cellStyle name="常规 10 2" xfId="273"/>
    <cellStyle name="常规 2" xfId="274"/>
    <cellStyle name="常规 2 3" xfId="275"/>
    <cellStyle name="常规 30" xfId="276"/>
    <cellStyle name="常规 30 2" xfId="277"/>
    <cellStyle name="常规 33" xfId="278"/>
    <cellStyle name="常规 33 2" xfId="279"/>
    <cellStyle name="常规 34" xfId="280"/>
    <cellStyle name="常规 35" xfId="281"/>
    <cellStyle name="常规 35 2" xfId="282"/>
    <cellStyle name="常规 36" xfId="283"/>
    <cellStyle name="常规 37" xfId="284"/>
    <cellStyle name="常规 4" xfId="285"/>
    <cellStyle name="常规 48" xfId="286"/>
    <cellStyle name="分级显示行_1_Book1" xfId="287"/>
    <cellStyle name="好 2" xfId="288"/>
    <cellStyle name="好_Book1" xfId="289"/>
    <cellStyle name="汇总 2 2" xfId="290"/>
    <cellStyle name="检查单元格 2 2" xfId="291"/>
    <cellStyle name="借出原因" xfId="292"/>
    <cellStyle name="警告文本 2" xfId="293"/>
    <cellStyle name="警告文本 2 2" xfId="294"/>
    <cellStyle name="链接单元格 2" xfId="295"/>
    <cellStyle name="普通_laroux" xfId="296"/>
    <cellStyle name="千分位[0]_laroux" xfId="297"/>
    <cellStyle name="千位[0]_ 方正PC" xfId="298"/>
    <cellStyle name="千位分隔 6" xfId="299"/>
    <cellStyle name="强调 1" xfId="300"/>
    <cellStyle name="强调 2" xfId="301"/>
    <cellStyle name="强调文字颜色 1 2" xfId="302"/>
    <cellStyle name="强调文字颜色 1 2 2" xfId="303"/>
    <cellStyle name="强调文字颜色 2 2" xfId="304"/>
    <cellStyle name="强调文字颜色 3 2" xfId="305"/>
    <cellStyle name="强调文字颜色 3 2 2" xfId="306"/>
    <cellStyle name="强调文字颜色 4 2" xfId="307"/>
    <cellStyle name="强调文字颜色 4 2 2" xfId="308"/>
    <cellStyle name="强调文字颜色 5 2" xfId="309"/>
    <cellStyle name="强调文字颜色 6 2" xfId="310"/>
    <cellStyle name="强调文字颜色 6 2 2" xfId="311"/>
    <cellStyle name="输入 2" xfId="312"/>
    <cellStyle name="数量" xfId="313"/>
    <cellStyle name="昗弨_Pacific Region P&amp;L" xfId="314"/>
    <cellStyle name="寘嬫愗傝 [0.00]_Region Orders (2)" xfId="315"/>
    <cellStyle name="注释 2" xfId="31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workbookViewId="0">
      <selection activeCell="F31" sqref="F31"/>
    </sheetView>
  </sheetViews>
  <sheetFormatPr defaultColWidth="9.08333333333333" defaultRowHeight="14.25"/>
  <cols>
    <col min="1" max="1" width="26.8333333333333" style="3" customWidth="1"/>
    <col min="2" max="2" width="7.41666666666667" style="76" customWidth="1"/>
    <col min="3" max="3" width="7.41666666666667" style="77" customWidth="1"/>
    <col min="4" max="4" width="7.41666666666667" style="76" customWidth="1"/>
    <col min="5" max="5" width="7.41666666666667" style="77" customWidth="1"/>
    <col min="6" max="6" width="26.3333333333333" style="3" customWidth="1"/>
    <col min="7" max="7" width="8.83333333333333" style="76" customWidth="1"/>
    <col min="8" max="8" width="9" style="76" customWidth="1"/>
    <col min="9" max="10" width="9.08333333333333" style="76" customWidth="1"/>
    <col min="11" max="249" width="9.08333333333333" style="52" customWidth="1"/>
    <col min="250" max="16384" width="9.08333333333333" style="52"/>
  </cols>
  <sheetData>
    <row r="1" s="49" customFormat="1" ht="27" customHeight="1" spans="1:10">
      <c r="A1" s="5" t="s">
        <v>0</v>
      </c>
      <c r="B1" s="78"/>
      <c r="C1" s="79"/>
      <c r="D1" s="78"/>
      <c r="E1" s="79"/>
      <c r="F1" s="5"/>
      <c r="G1" s="78"/>
      <c r="H1" s="78"/>
      <c r="I1" s="78"/>
      <c r="J1" s="78"/>
    </row>
    <row r="2" s="49" customFormat="1" ht="11.25" customHeight="1" spans="1:10">
      <c r="A2" s="5"/>
      <c r="B2" s="78"/>
      <c r="C2" s="79"/>
      <c r="D2" s="78"/>
      <c r="E2" s="79"/>
      <c r="F2" s="5"/>
      <c r="G2" s="78"/>
      <c r="H2" s="78"/>
      <c r="I2" s="78"/>
      <c r="J2" s="89" t="s">
        <v>1</v>
      </c>
    </row>
    <row r="3" s="49" customFormat="1" ht="17.15" customHeight="1" spans="1:10">
      <c r="A3" s="6" t="s">
        <v>2</v>
      </c>
      <c r="B3" s="80"/>
      <c r="C3" s="81"/>
      <c r="D3" s="80"/>
      <c r="E3" s="81"/>
      <c r="F3" s="6"/>
      <c r="G3" s="80"/>
      <c r="H3" s="80"/>
      <c r="I3" s="80"/>
      <c r="J3" s="80"/>
    </row>
    <row r="4" s="49" customFormat="1" ht="36" customHeight="1" spans="1:10">
      <c r="A4" s="7" t="s">
        <v>3</v>
      </c>
      <c r="B4" s="9" t="s">
        <v>4</v>
      </c>
      <c r="C4" s="82" t="s">
        <v>5</v>
      </c>
      <c r="D4" s="82" t="s">
        <v>6</v>
      </c>
      <c r="E4" s="82" t="s">
        <v>7</v>
      </c>
      <c r="F4" s="8" t="s">
        <v>3</v>
      </c>
      <c r="G4" s="9" t="s">
        <v>4</v>
      </c>
      <c r="H4" s="9" t="s">
        <v>5</v>
      </c>
      <c r="I4" s="9" t="s">
        <v>6</v>
      </c>
      <c r="J4" s="19" t="s">
        <v>7</v>
      </c>
    </row>
    <row r="5" s="49" customFormat="1" ht="15" customHeight="1" spans="1:10">
      <c r="A5" s="12" t="s">
        <v>8</v>
      </c>
      <c r="B5" s="83">
        <f>SUM(B6:B20)</f>
        <v>14746</v>
      </c>
      <c r="C5" s="83">
        <f t="shared" ref="C5:E5" si="0">SUM(C6:C20)</f>
        <v>14786</v>
      </c>
      <c r="D5" s="83">
        <f t="shared" si="0"/>
        <v>14786</v>
      </c>
      <c r="E5" s="83">
        <f t="shared" si="0"/>
        <v>14979</v>
      </c>
      <c r="F5" s="29" t="s">
        <v>9</v>
      </c>
      <c r="G5" s="83">
        <v>11808</v>
      </c>
      <c r="H5" s="84">
        <v>19650</v>
      </c>
      <c r="I5" s="85">
        <v>19650</v>
      </c>
      <c r="J5" s="90">
        <v>12502</v>
      </c>
    </row>
    <row r="6" s="49" customFormat="1" ht="15" customHeight="1" spans="1:10">
      <c r="A6" s="12" t="s">
        <v>10</v>
      </c>
      <c r="B6" s="83">
        <v>8150</v>
      </c>
      <c r="C6" s="85">
        <v>6785</v>
      </c>
      <c r="D6" s="85">
        <v>6785</v>
      </c>
      <c r="E6" s="83">
        <v>8100</v>
      </c>
      <c r="F6" s="29" t="s">
        <v>11</v>
      </c>
      <c r="G6" s="83"/>
      <c r="H6" s="84"/>
      <c r="I6" s="85"/>
      <c r="J6" s="91"/>
    </row>
    <row r="7" s="49" customFormat="1" ht="15" customHeight="1" spans="1:10">
      <c r="A7" s="12" t="s">
        <v>12</v>
      </c>
      <c r="B7" s="83">
        <v>692</v>
      </c>
      <c r="C7" s="85">
        <v>530</v>
      </c>
      <c r="D7" s="85">
        <v>530</v>
      </c>
      <c r="E7" s="83">
        <v>560</v>
      </c>
      <c r="F7" s="29" t="s">
        <v>13</v>
      </c>
      <c r="G7" s="83">
        <v>81</v>
      </c>
      <c r="H7" s="84">
        <v>108</v>
      </c>
      <c r="I7" s="85">
        <v>108</v>
      </c>
      <c r="J7" s="90">
        <v>89</v>
      </c>
    </row>
    <row r="8" s="49" customFormat="1" ht="15" customHeight="1" spans="1:10">
      <c r="A8" s="12" t="s">
        <v>14</v>
      </c>
      <c r="B8" s="83"/>
      <c r="C8" s="86"/>
      <c r="D8" s="86"/>
      <c r="E8" s="83"/>
      <c r="F8" s="29" t="s">
        <v>15</v>
      </c>
      <c r="G8" s="83">
        <v>4123</v>
      </c>
      <c r="H8" s="84">
        <v>4380</v>
      </c>
      <c r="I8" s="85">
        <v>4380</v>
      </c>
      <c r="J8" s="90">
        <v>5137</v>
      </c>
    </row>
    <row r="9" s="49" customFormat="1" ht="15" customHeight="1" spans="1:10">
      <c r="A9" s="12" t="s">
        <v>16</v>
      </c>
      <c r="B9" s="83">
        <v>531</v>
      </c>
      <c r="C9" s="85">
        <v>333</v>
      </c>
      <c r="D9" s="85">
        <v>333</v>
      </c>
      <c r="E9" s="83">
        <v>325</v>
      </c>
      <c r="F9" s="29" t="s">
        <v>17</v>
      </c>
      <c r="G9" s="83">
        <v>19852</v>
      </c>
      <c r="H9" s="84">
        <v>23776</v>
      </c>
      <c r="I9" s="85">
        <v>23776</v>
      </c>
      <c r="J9" s="90">
        <v>23194</v>
      </c>
    </row>
    <row r="10" s="49" customFormat="1" ht="15" customHeight="1" spans="1:10">
      <c r="A10" s="12" t="s">
        <v>18</v>
      </c>
      <c r="B10" s="83">
        <v>2600</v>
      </c>
      <c r="C10" s="85">
        <v>2476</v>
      </c>
      <c r="D10" s="85">
        <v>2476</v>
      </c>
      <c r="E10" s="83">
        <v>2500</v>
      </c>
      <c r="F10" s="29" t="s">
        <v>19</v>
      </c>
      <c r="G10" s="83">
        <v>1086</v>
      </c>
      <c r="H10" s="84">
        <v>1722</v>
      </c>
      <c r="I10" s="85">
        <v>1722</v>
      </c>
      <c r="J10" s="90">
        <v>1189</v>
      </c>
    </row>
    <row r="11" s="49" customFormat="1" ht="15" customHeight="1" spans="1:10">
      <c r="A11" s="12" t="s">
        <v>20</v>
      </c>
      <c r="B11" s="83">
        <v>1206</v>
      </c>
      <c r="C11" s="85">
        <v>1063</v>
      </c>
      <c r="D11" s="85">
        <v>1063</v>
      </c>
      <c r="E11" s="83">
        <v>1100</v>
      </c>
      <c r="F11" s="29" t="s">
        <v>21</v>
      </c>
      <c r="G11" s="83">
        <v>2509</v>
      </c>
      <c r="H11" s="84">
        <v>8129</v>
      </c>
      <c r="I11" s="85">
        <v>8129</v>
      </c>
      <c r="J11" s="90">
        <v>2746</v>
      </c>
    </row>
    <row r="12" s="49" customFormat="1" ht="15" customHeight="1" spans="1:10">
      <c r="A12" s="12" t="s">
        <v>22</v>
      </c>
      <c r="B12" s="83">
        <v>447</v>
      </c>
      <c r="C12" s="85">
        <v>510</v>
      </c>
      <c r="D12" s="85">
        <v>510</v>
      </c>
      <c r="E12" s="83">
        <v>506</v>
      </c>
      <c r="F12" s="29" t="s">
        <v>23</v>
      </c>
      <c r="G12" s="83">
        <v>16166</v>
      </c>
      <c r="H12" s="84">
        <v>23225</v>
      </c>
      <c r="I12" s="85">
        <v>23225</v>
      </c>
      <c r="J12" s="90">
        <v>17279</v>
      </c>
    </row>
    <row r="13" s="49" customFormat="1" ht="15" customHeight="1" spans="1:10">
      <c r="A13" s="12" t="s">
        <v>24</v>
      </c>
      <c r="B13" s="83">
        <v>380</v>
      </c>
      <c r="C13" s="85">
        <v>442</v>
      </c>
      <c r="D13" s="85">
        <v>442</v>
      </c>
      <c r="E13" s="83">
        <v>441</v>
      </c>
      <c r="F13" s="29" t="s">
        <v>25</v>
      </c>
      <c r="G13" s="83">
        <v>8162</v>
      </c>
      <c r="H13" s="84">
        <v>9808</v>
      </c>
      <c r="I13" s="85">
        <v>9808</v>
      </c>
      <c r="J13" s="90">
        <v>8936</v>
      </c>
    </row>
    <row r="14" s="49" customFormat="1" ht="15" customHeight="1" spans="1:10">
      <c r="A14" s="12" t="s">
        <v>26</v>
      </c>
      <c r="B14" s="83">
        <v>320</v>
      </c>
      <c r="C14" s="85">
        <v>384</v>
      </c>
      <c r="D14" s="85">
        <v>384</v>
      </c>
      <c r="E14" s="83">
        <v>384</v>
      </c>
      <c r="F14" s="29" t="s">
        <v>27</v>
      </c>
      <c r="G14" s="83">
        <v>3840</v>
      </c>
      <c r="H14" s="84">
        <v>6614</v>
      </c>
      <c r="I14" s="85">
        <v>6614</v>
      </c>
      <c r="J14" s="90">
        <v>6393</v>
      </c>
    </row>
    <row r="15" s="49" customFormat="1" ht="15" customHeight="1" spans="1:10">
      <c r="A15" s="12" t="s">
        <v>28</v>
      </c>
      <c r="B15" s="83">
        <v>60</v>
      </c>
      <c r="C15" s="85">
        <v>110</v>
      </c>
      <c r="D15" s="85">
        <v>110</v>
      </c>
      <c r="E15" s="83">
        <v>60</v>
      </c>
      <c r="F15" s="29" t="s">
        <v>29</v>
      </c>
      <c r="G15" s="83">
        <v>6628</v>
      </c>
      <c r="H15" s="84">
        <v>9418</v>
      </c>
      <c r="I15" s="85">
        <v>9418</v>
      </c>
      <c r="J15" s="90">
        <v>8352</v>
      </c>
    </row>
    <row r="16" s="49" customFormat="1" ht="15" customHeight="1" spans="1:10">
      <c r="A16" s="12" t="s">
        <v>30</v>
      </c>
      <c r="B16" s="83">
        <v>180</v>
      </c>
      <c r="C16" s="85">
        <v>218</v>
      </c>
      <c r="D16" s="85">
        <v>218</v>
      </c>
      <c r="E16" s="83">
        <v>218</v>
      </c>
      <c r="F16" s="29" t="s">
        <v>31</v>
      </c>
      <c r="G16" s="83">
        <v>20714</v>
      </c>
      <c r="H16" s="84">
        <v>38219</v>
      </c>
      <c r="I16" s="85">
        <v>38219</v>
      </c>
      <c r="J16" s="90">
        <v>19493</v>
      </c>
    </row>
    <row r="17" s="49" customFormat="1" ht="15" customHeight="1" spans="1:10">
      <c r="A17" s="12" t="s">
        <v>32</v>
      </c>
      <c r="B17" s="83">
        <v>40</v>
      </c>
      <c r="C17" s="85">
        <v>1730</v>
      </c>
      <c r="D17" s="85">
        <v>1730</v>
      </c>
      <c r="E17" s="83">
        <v>575</v>
      </c>
      <c r="F17" s="29" t="s">
        <v>33</v>
      </c>
      <c r="G17" s="83">
        <v>1427</v>
      </c>
      <c r="H17" s="84">
        <v>12913</v>
      </c>
      <c r="I17" s="85">
        <v>12913</v>
      </c>
      <c r="J17" s="90">
        <v>2133</v>
      </c>
    </row>
    <row r="18" s="49" customFormat="1" ht="15" customHeight="1" spans="1:10">
      <c r="A18" s="12" t="s">
        <v>34</v>
      </c>
      <c r="B18" s="83">
        <v>110</v>
      </c>
      <c r="C18" s="85">
        <v>160</v>
      </c>
      <c r="D18" s="85">
        <v>160</v>
      </c>
      <c r="E18" s="83">
        <v>160</v>
      </c>
      <c r="F18" s="29" t="s">
        <v>35</v>
      </c>
      <c r="G18" s="83">
        <v>689</v>
      </c>
      <c r="H18" s="84">
        <v>639</v>
      </c>
      <c r="I18" s="85">
        <v>639</v>
      </c>
      <c r="J18" s="90">
        <v>755</v>
      </c>
    </row>
    <row r="19" s="49" customFormat="1" ht="15" customHeight="1" spans="1:10">
      <c r="A19" s="12" t="s">
        <v>36</v>
      </c>
      <c r="B19" s="83">
        <v>30</v>
      </c>
      <c r="C19" s="85">
        <v>45</v>
      </c>
      <c r="D19" s="85">
        <v>45</v>
      </c>
      <c r="E19" s="83">
        <v>50</v>
      </c>
      <c r="F19" s="29" t="s">
        <v>37</v>
      </c>
      <c r="G19" s="83">
        <v>205</v>
      </c>
      <c r="H19" s="84">
        <v>478</v>
      </c>
      <c r="I19" s="85">
        <v>478</v>
      </c>
      <c r="J19" s="90">
        <v>224</v>
      </c>
    </row>
    <row r="20" s="49" customFormat="1" ht="15" customHeight="1" spans="1:10">
      <c r="A20" s="12" t="s">
        <v>38</v>
      </c>
      <c r="B20" s="83"/>
      <c r="C20" s="86"/>
      <c r="D20" s="86"/>
      <c r="E20" s="83"/>
      <c r="F20" s="29" t="s">
        <v>39</v>
      </c>
      <c r="G20" s="83"/>
      <c r="H20" s="84"/>
      <c r="I20" s="85"/>
      <c r="J20" s="90"/>
    </row>
    <row r="21" s="49" customFormat="1" ht="15" customHeight="1" spans="1:10">
      <c r="A21" s="12" t="s">
        <v>40</v>
      </c>
      <c r="B21" s="83">
        <f>SUM(B22:B28)</f>
        <v>4141</v>
      </c>
      <c r="C21" s="83">
        <f t="shared" ref="C21:E21" si="1">SUM(C22:C28)</f>
        <v>5175</v>
      </c>
      <c r="D21" s="83">
        <f t="shared" si="1"/>
        <v>5175</v>
      </c>
      <c r="E21" s="83">
        <f t="shared" si="1"/>
        <v>4475</v>
      </c>
      <c r="F21" s="29" t="s">
        <v>41</v>
      </c>
      <c r="G21" s="83">
        <v>684</v>
      </c>
      <c r="H21" s="84">
        <v>1057</v>
      </c>
      <c r="I21" s="85">
        <v>1057</v>
      </c>
      <c r="J21" s="90">
        <v>415</v>
      </c>
    </row>
    <row r="22" s="49" customFormat="1" ht="15" customHeight="1" spans="1:10">
      <c r="A22" s="12" t="s">
        <v>42</v>
      </c>
      <c r="B22" s="83">
        <v>1853</v>
      </c>
      <c r="C22" s="85">
        <v>2299</v>
      </c>
      <c r="D22" s="85">
        <v>2299</v>
      </c>
      <c r="E22" s="83">
        <v>2195</v>
      </c>
      <c r="F22" s="29" t="s">
        <v>43</v>
      </c>
      <c r="G22" s="83">
        <v>2778</v>
      </c>
      <c r="H22" s="84">
        <v>6078</v>
      </c>
      <c r="I22" s="85">
        <v>6078</v>
      </c>
      <c r="J22" s="90">
        <v>3042</v>
      </c>
    </row>
    <row r="23" s="49" customFormat="1" ht="15" customHeight="1" spans="1:10">
      <c r="A23" s="12" t="s">
        <v>44</v>
      </c>
      <c r="B23" s="83">
        <v>327</v>
      </c>
      <c r="C23" s="85">
        <v>542</v>
      </c>
      <c r="D23" s="85">
        <v>542</v>
      </c>
      <c r="E23" s="83">
        <v>342</v>
      </c>
      <c r="F23" s="29" t="s">
        <v>45</v>
      </c>
      <c r="G23" s="83">
        <v>281</v>
      </c>
      <c r="H23" s="84">
        <v>78</v>
      </c>
      <c r="I23" s="85">
        <v>78</v>
      </c>
      <c r="J23" s="90">
        <v>286</v>
      </c>
    </row>
    <row r="24" s="49" customFormat="1" ht="15" customHeight="1" spans="1:10">
      <c r="A24" s="12" t="s">
        <v>46</v>
      </c>
      <c r="B24" s="83">
        <v>630</v>
      </c>
      <c r="C24" s="85">
        <v>944</v>
      </c>
      <c r="D24" s="85">
        <v>944</v>
      </c>
      <c r="E24" s="83">
        <v>650</v>
      </c>
      <c r="F24" s="29" t="s">
        <v>47</v>
      </c>
      <c r="G24" s="83">
        <v>942</v>
      </c>
      <c r="H24" s="84">
        <v>1058</v>
      </c>
      <c r="I24" s="85">
        <v>1058</v>
      </c>
      <c r="J24" s="90">
        <v>654</v>
      </c>
    </row>
    <row r="25" s="49" customFormat="1" ht="15" customHeight="1" spans="1:10">
      <c r="A25" s="12" t="s">
        <v>48</v>
      </c>
      <c r="B25" s="83"/>
      <c r="C25" s="85">
        <v>670</v>
      </c>
      <c r="D25" s="85">
        <v>670</v>
      </c>
      <c r="E25" s="83">
        <v>545</v>
      </c>
      <c r="F25" s="29" t="s">
        <v>49</v>
      </c>
      <c r="G25" s="83">
        <v>2000</v>
      </c>
      <c r="H25" s="84"/>
      <c r="I25" s="85"/>
      <c r="J25" s="90"/>
    </row>
    <row r="26" s="49" customFormat="1" ht="15" customHeight="1" spans="1:10">
      <c r="A26" s="12" t="s">
        <v>50</v>
      </c>
      <c r="B26" s="83">
        <v>965</v>
      </c>
      <c r="C26" s="85">
        <v>477</v>
      </c>
      <c r="D26" s="85">
        <v>477</v>
      </c>
      <c r="E26" s="83">
        <v>477</v>
      </c>
      <c r="F26" s="29" t="s">
        <v>51</v>
      </c>
      <c r="G26" s="83"/>
      <c r="H26" s="84">
        <v>384</v>
      </c>
      <c r="I26" s="85">
        <v>384</v>
      </c>
      <c r="J26" s="90">
        <v>331</v>
      </c>
    </row>
    <row r="27" s="49" customFormat="1" ht="15" customHeight="1" spans="1:10">
      <c r="A27" s="12" t="s">
        <v>52</v>
      </c>
      <c r="B27" s="83">
        <v>266</v>
      </c>
      <c r="C27" s="85">
        <v>243</v>
      </c>
      <c r="D27" s="85">
        <v>243</v>
      </c>
      <c r="E27" s="83">
        <v>266</v>
      </c>
      <c r="F27" s="29" t="s">
        <v>53</v>
      </c>
      <c r="G27" s="83">
        <v>4389</v>
      </c>
      <c r="H27" s="84">
        <v>2995</v>
      </c>
      <c r="I27" s="85">
        <v>2995</v>
      </c>
      <c r="J27" s="90">
        <v>2990</v>
      </c>
    </row>
    <row r="28" s="49" customFormat="1" ht="15" customHeight="1" spans="1:10">
      <c r="A28" s="12" t="s">
        <v>54</v>
      </c>
      <c r="B28" s="83">
        <v>100</v>
      </c>
      <c r="C28" s="85"/>
      <c r="D28" s="85"/>
      <c r="E28" s="83"/>
      <c r="F28" s="29" t="s">
        <v>55</v>
      </c>
      <c r="G28" s="83">
        <v>15</v>
      </c>
      <c r="H28" s="84">
        <v>13</v>
      </c>
      <c r="I28" s="85">
        <v>13</v>
      </c>
      <c r="J28" s="90">
        <v>11</v>
      </c>
    </row>
    <row r="29" s="50" customFormat="1" ht="17.15" customHeight="1" spans="1:10">
      <c r="A29" s="36" t="s">
        <v>56</v>
      </c>
      <c r="B29" s="87">
        <f>+B5+B21</f>
        <v>18887</v>
      </c>
      <c r="C29" s="87">
        <f>C21+C5</f>
        <v>19961</v>
      </c>
      <c r="D29" s="87">
        <f>D21+D5</f>
        <v>19961</v>
      </c>
      <c r="E29" s="87">
        <f>E21+E5</f>
        <v>19454</v>
      </c>
      <c r="F29" s="37" t="s">
        <v>57</v>
      </c>
      <c r="G29" s="87">
        <f>SUM(G5:G28)</f>
        <v>108379</v>
      </c>
      <c r="H29" s="88">
        <f>SUM(H5:H28)</f>
        <v>170742</v>
      </c>
      <c r="I29" s="87">
        <f>SUM(I5:I28)</f>
        <v>170742</v>
      </c>
      <c r="J29" s="92">
        <f>SUM(J5:J28)</f>
        <v>116151</v>
      </c>
    </row>
  </sheetData>
  <mergeCells count="2">
    <mergeCell ref="A1:J1"/>
    <mergeCell ref="A3:J3"/>
  </mergeCells>
  <printOptions horizontalCentered="1" verticalCentered="1"/>
  <pageMargins left="0.75" right="0.72" top="0.79" bottom="0.63" header="0.51" footer="0.51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"/>
  <sheetViews>
    <sheetView workbookViewId="0">
      <selection activeCell="C8" sqref="C8"/>
    </sheetView>
  </sheetViews>
  <sheetFormatPr defaultColWidth="9.08333333333333" defaultRowHeight="14.25" outlineLevelCol="3"/>
  <cols>
    <col min="1" max="1" width="40.0833333333333" style="51" customWidth="1"/>
    <col min="2" max="2" width="20.0833333333333" style="51" customWidth="1"/>
    <col min="3" max="3" width="40.0833333333333" style="51" customWidth="1"/>
    <col min="4" max="4" width="19.0833333333333" style="51" customWidth="1"/>
    <col min="5" max="16384" width="9.08333333333333" style="52"/>
  </cols>
  <sheetData>
    <row r="1" s="48" customFormat="1" ht="23.25" customHeight="1" spans="1:4">
      <c r="A1" s="53" t="s">
        <v>58</v>
      </c>
      <c r="B1" s="53"/>
      <c r="C1" s="53"/>
      <c r="D1" s="53"/>
    </row>
    <row r="2" s="48" customFormat="1" ht="12" customHeight="1" spans="1:4">
      <c r="A2" s="54" t="s">
        <v>59</v>
      </c>
      <c r="B2" s="54"/>
      <c r="C2" s="54"/>
      <c r="D2" s="54"/>
    </row>
    <row r="3" s="48" customFormat="1" customHeight="1" spans="1:4">
      <c r="A3" s="54" t="s">
        <v>60</v>
      </c>
      <c r="B3" s="54"/>
      <c r="C3" s="54"/>
      <c r="D3" s="54"/>
    </row>
    <row r="4" s="48" customFormat="1" ht="17.65" customHeight="1" spans="1:4">
      <c r="A4" s="55" t="s">
        <v>3</v>
      </c>
      <c r="B4" s="56" t="s">
        <v>61</v>
      </c>
      <c r="C4" s="56" t="s">
        <v>3</v>
      </c>
      <c r="D4" s="57" t="s">
        <v>61</v>
      </c>
    </row>
    <row r="5" s="48" customFormat="1" ht="17.65" customHeight="1" spans="1:4">
      <c r="A5" s="58" t="s">
        <v>56</v>
      </c>
      <c r="B5" s="59">
        <v>19454</v>
      </c>
      <c r="C5" s="60" t="s">
        <v>57</v>
      </c>
      <c r="D5" s="61">
        <v>116151</v>
      </c>
    </row>
    <row r="6" s="48" customFormat="1" ht="17.65" customHeight="1" spans="1:4">
      <c r="A6" s="58" t="s">
        <v>62</v>
      </c>
      <c r="B6" s="59">
        <v>97755</v>
      </c>
      <c r="C6" s="60" t="s">
        <v>63</v>
      </c>
      <c r="D6" s="61">
        <v>1058</v>
      </c>
    </row>
    <row r="7" s="48" customFormat="1" ht="17.65" customHeight="1" spans="1:4">
      <c r="A7" s="62" t="s">
        <v>64</v>
      </c>
      <c r="B7" s="59">
        <v>934</v>
      </c>
      <c r="C7" s="60" t="s">
        <v>65</v>
      </c>
      <c r="D7" s="61"/>
    </row>
    <row r="8" s="48" customFormat="1" ht="17.65" customHeight="1" spans="1:4">
      <c r="A8" s="62" t="s">
        <v>66</v>
      </c>
      <c r="B8" s="59">
        <v>53186</v>
      </c>
      <c r="C8" s="60" t="s">
        <v>67</v>
      </c>
      <c r="D8" s="61"/>
    </row>
    <row r="9" s="48" customFormat="1" ht="17.65" customHeight="1" spans="1:4">
      <c r="A9" s="62" t="s">
        <v>68</v>
      </c>
      <c r="B9" s="59">
        <v>43635</v>
      </c>
      <c r="C9" s="60"/>
      <c r="D9" s="61"/>
    </row>
    <row r="10" s="48" customFormat="1" ht="17.65" customHeight="1" spans="1:4">
      <c r="A10" s="62" t="s">
        <v>69</v>
      </c>
      <c r="B10" s="59"/>
      <c r="C10" s="60"/>
      <c r="D10" s="61"/>
    </row>
    <row r="11" s="48" customFormat="1" ht="17.65" customHeight="1" spans="1:4">
      <c r="A11" s="62" t="s">
        <v>70</v>
      </c>
      <c r="B11" s="59"/>
      <c r="C11" s="60"/>
      <c r="D11" s="61"/>
    </row>
    <row r="12" s="48" customFormat="1" ht="17.65" customHeight="1" spans="1:4">
      <c r="A12" s="62" t="s">
        <v>71</v>
      </c>
      <c r="B12" s="59"/>
      <c r="C12" s="60" t="s">
        <v>72</v>
      </c>
      <c r="D12" s="61"/>
    </row>
    <row r="13" s="48" customFormat="1" ht="17.65" customHeight="1" spans="1:4">
      <c r="A13" s="62" t="s">
        <v>73</v>
      </c>
      <c r="B13" s="59">
        <v>15426</v>
      </c>
      <c r="C13" s="60" t="s">
        <v>74</v>
      </c>
      <c r="D13" s="61">
        <v>15426</v>
      </c>
    </row>
    <row r="14" s="48" customFormat="1" ht="17.65" customHeight="1" spans="1:4">
      <c r="A14" s="63"/>
      <c r="B14" s="59"/>
      <c r="C14" s="60" t="s">
        <v>75</v>
      </c>
      <c r="D14" s="61"/>
    </row>
    <row r="15" s="48" customFormat="1" ht="17.65" customHeight="1" spans="1:4">
      <c r="A15" s="62" t="s">
        <v>76</v>
      </c>
      <c r="B15" s="59"/>
      <c r="C15" s="60" t="s">
        <v>77</v>
      </c>
      <c r="D15" s="61"/>
    </row>
    <row r="16" s="48" customFormat="1" ht="17.65" customHeight="1" spans="1:4">
      <c r="A16" s="62" t="s">
        <v>78</v>
      </c>
      <c r="B16" s="59"/>
      <c r="C16" s="60" t="s">
        <v>79</v>
      </c>
      <c r="D16" s="61"/>
    </row>
    <row r="17" s="48" customFormat="1" ht="17.65" customHeight="1" spans="1:4">
      <c r="A17" s="62" t="s">
        <v>80</v>
      </c>
      <c r="B17" s="59"/>
      <c r="C17" s="60" t="s">
        <v>81</v>
      </c>
      <c r="D17" s="61"/>
    </row>
    <row r="18" s="48" customFormat="1" ht="17.65" customHeight="1" spans="1:4">
      <c r="A18" s="62" t="s">
        <v>82</v>
      </c>
      <c r="B18" s="59"/>
      <c r="C18" s="60" t="s">
        <v>83</v>
      </c>
      <c r="D18" s="61"/>
    </row>
    <row r="19" s="48" customFormat="1" ht="17.65" customHeight="1" spans="1:4">
      <c r="A19" s="63"/>
      <c r="B19" s="59"/>
      <c r="C19" s="60" t="s">
        <v>84</v>
      </c>
      <c r="D19" s="61"/>
    </row>
    <row r="20" s="48" customFormat="1" ht="17.65" customHeight="1" spans="1:4">
      <c r="A20" s="63"/>
      <c r="B20" s="59"/>
      <c r="C20" s="60" t="s">
        <v>85</v>
      </c>
      <c r="D20" s="61"/>
    </row>
    <row r="21" s="48" customFormat="1" ht="17.65" customHeight="1" spans="1:4">
      <c r="A21" s="63"/>
      <c r="B21" s="59"/>
      <c r="C21" s="60" t="s">
        <v>86</v>
      </c>
      <c r="D21" s="61"/>
    </row>
    <row r="22" s="48" customFormat="1" ht="17.65" customHeight="1" spans="1:4">
      <c r="A22" s="63"/>
      <c r="B22" s="59"/>
      <c r="C22" s="60" t="s">
        <v>87</v>
      </c>
      <c r="D22" s="61"/>
    </row>
    <row r="23" s="48" customFormat="1" ht="17.65" customHeight="1" spans="1:4">
      <c r="A23" s="64"/>
      <c r="B23" s="59"/>
      <c r="C23" s="65"/>
      <c r="D23" s="66"/>
    </row>
    <row r="24" s="48" customFormat="1" ht="17.65" customHeight="1" spans="1:4">
      <c r="A24" s="64"/>
      <c r="B24" s="59"/>
      <c r="C24" s="67"/>
      <c r="D24" s="66"/>
    </row>
    <row r="25" s="49" customFormat="1" ht="409.5" hidden="1" customHeight="1" spans="1:4">
      <c r="A25" s="68"/>
      <c r="B25" s="13"/>
      <c r="C25" s="29"/>
      <c r="D25" s="22"/>
    </row>
    <row r="26" s="49" customFormat="1" ht="409.5" hidden="1" customHeight="1" spans="1:4">
      <c r="A26" s="68"/>
      <c r="B26" s="13"/>
      <c r="C26" s="69"/>
      <c r="D26" s="22"/>
    </row>
    <row r="27" s="49" customFormat="1" ht="409.5" hidden="1" customHeight="1" spans="1:4">
      <c r="A27" s="68"/>
      <c r="B27" s="70"/>
      <c r="C27" s="69"/>
      <c r="D27" s="22"/>
    </row>
    <row r="28" s="49" customFormat="1" ht="409.5" hidden="1" customHeight="1" spans="1:4">
      <c r="A28" s="68"/>
      <c r="B28" s="13"/>
      <c r="C28" s="69"/>
      <c r="D28" s="71"/>
    </row>
    <row r="29" s="49" customFormat="1" ht="409.5" hidden="1" customHeight="1" spans="1:4">
      <c r="A29" s="12"/>
      <c r="B29" s="13"/>
      <c r="C29" s="69"/>
      <c r="D29" s="22"/>
    </row>
    <row r="30" s="49" customFormat="1" ht="409.5" hidden="1" customHeight="1" spans="1:4">
      <c r="A30" s="12"/>
      <c r="B30" s="13"/>
      <c r="C30" s="72"/>
      <c r="D30" s="22"/>
    </row>
    <row r="31" s="49" customFormat="1" ht="409.5" hidden="1" customHeight="1" spans="1:4">
      <c r="A31" s="12"/>
      <c r="B31" s="13"/>
      <c r="C31" s="73"/>
      <c r="D31" s="74"/>
    </row>
    <row r="32" s="49" customFormat="1" ht="409.5" hidden="1" customHeight="1" spans="1:4">
      <c r="A32" s="12"/>
      <c r="B32" s="13"/>
      <c r="C32" s="69"/>
      <c r="D32" s="22"/>
    </row>
    <row r="33" s="49" customFormat="1" ht="409.5" hidden="1" customHeight="1" spans="1:4">
      <c r="A33" s="12"/>
      <c r="B33" s="13"/>
      <c r="C33" s="69"/>
      <c r="D33" s="22"/>
    </row>
    <row r="34" s="49" customFormat="1" ht="409.5" hidden="1" customHeight="1" spans="1:4">
      <c r="A34" s="12"/>
      <c r="B34" s="13"/>
      <c r="C34" s="69"/>
      <c r="D34" s="22"/>
    </row>
    <row r="35" s="49" customFormat="1" ht="409.5" hidden="1" customHeight="1" spans="1:4">
      <c r="A35" s="12"/>
      <c r="B35" s="13"/>
      <c r="C35" s="69"/>
      <c r="D35" s="22"/>
    </row>
    <row r="36" s="49" customFormat="1" ht="409.5" hidden="1" customHeight="1" spans="1:4">
      <c r="A36" s="12"/>
      <c r="B36" s="13"/>
      <c r="C36" s="69"/>
      <c r="D36" s="22"/>
    </row>
    <row r="37" s="49" customFormat="1" ht="409.5" hidden="1" customHeight="1" spans="1:4">
      <c r="A37" s="12"/>
      <c r="B37" s="13"/>
      <c r="C37" s="69"/>
      <c r="D37" s="22"/>
    </row>
    <row r="38" s="49" customFormat="1" ht="409.5" hidden="1" customHeight="1" spans="1:4">
      <c r="A38" s="12"/>
      <c r="B38" s="13"/>
      <c r="C38" s="69"/>
      <c r="D38" s="22"/>
    </row>
    <row r="39" s="49" customFormat="1" ht="409.5" hidden="1" customHeight="1" spans="1:4">
      <c r="A39" s="12"/>
      <c r="B39" s="13"/>
      <c r="C39" s="69"/>
      <c r="D39" s="22"/>
    </row>
    <row r="40" s="49" customFormat="1" ht="409.5" hidden="1" customHeight="1" spans="1:4">
      <c r="A40" s="12"/>
      <c r="B40" s="13"/>
      <c r="C40" s="69"/>
      <c r="D40" s="22"/>
    </row>
    <row r="41" s="49" customFormat="1" ht="409.5" hidden="1" customHeight="1" spans="1:4">
      <c r="A41" s="12"/>
      <c r="B41" s="13"/>
      <c r="C41" s="69"/>
      <c r="D41" s="22"/>
    </row>
    <row r="42" s="49" customFormat="1" ht="409.5" hidden="1" customHeight="1" spans="1:4">
      <c r="A42" s="12"/>
      <c r="B42" s="13"/>
      <c r="C42" s="69"/>
      <c r="D42" s="22"/>
    </row>
    <row r="43" s="49" customFormat="1" ht="409.5" hidden="1" customHeight="1" spans="1:4">
      <c r="A43" s="12"/>
      <c r="B43" s="13"/>
      <c r="C43" s="69"/>
      <c r="D43" s="22"/>
    </row>
    <row r="44" s="49" customFormat="1" ht="409.5" hidden="1" customHeight="1" spans="1:4">
      <c r="A44" s="12"/>
      <c r="B44" s="13"/>
      <c r="C44" s="69"/>
      <c r="D44" s="22"/>
    </row>
    <row r="45" s="49" customFormat="1" ht="409.5" hidden="1" customHeight="1" spans="1:4">
      <c r="A45" s="12"/>
      <c r="B45" s="13"/>
      <c r="C45" s="69"/>
      <c r="D45" s="22"/>
    </row>
    <row r="46" s="49" customFormat="1" ht="409.5" hidden="1" customHeight="1" spans="1:4">
      <c r="A46" s="12"/>
      <c r="B46" s="13"/>
      <c r="C46" s="69"/>
      <c r="D46" s="22"/>
    </row>
    <row r="47" s="49" customFormat="1" ht="409.5" hidden="1" customHeight="1" spans="1:4">
      <c r="A47" s="12"/>
      <c r="B47" s="13"/>
      <c r="C47" s="69"/>
      <c r="D47" s="22"/>
    </row>
    <row r="48" s="49" customFormat="1" ht="409.5" hidden="1" customHeight="1" spans="1:4">
      <c r="A48" s="12"/>
      <c r="B48" s="13"/>
      <c r="C48" s="69"/>
      <c r="D48" s="22"/>
    </row>
    <row r="49" s="49" customFormat="1" ht="409.5" hidden="1" customHeight="1" spans="1:4">
      <c r="A49" s="12"/>
      <c r="B49" s="13"/>
      <c r="C49" s="69"/>
      <c r="D49" s="22"/>
    </row>
    <row r="50" s="3" customFormat="1" ht="409.5" hidden="1" customHeight="1" spans="1:4">
      <c r="A50" s="12"/>
      <c r="B50" s="13"/>
      <c r="C50" s="69"/>
      <c r="D50" s="22"/>
    </row>
    <row r="51" s="50" customFormat="1" ht="17.65" customHeight="1" spans="1:4">
      <c r="A51" s="36" t="s">
        <v>88</v>
      </c>
      <c r="B51" s="18">
        <f>B5+B6+B11+B13</f>
        <v>132635</v>
      </c>
      <c r="C51" s="37" t="s">
        <v>89</v>
      </c>
      <c r="D51" s="75">
        <f>SUM(D5:D50)</f>
        <v>132635</v>
      </c>
    </row>
    <row r="52" s="49" customFormat="1"/>
  </sheetData>
  <mergeCells count="3">
    <mergeCell ref="A1:D1"/>
    <mergeCell ref="A2:D2"/>
    <mergeCell ref="A3:D3"/>
  </mergeCells>
  <printOptions horizontalCentered="1" verticalCentered="1"/>
  <pageMargins left="0.75" right="0.75" top="1" bottom="1" header="0.51" footer="0.51"/>
  <pageSetup paperSize="9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H18" sqref="H18"/>
    </sheetView>
  </sheetViews>
  <sheetFormatPr defaultColWidth="9.08333333333333" defaultRowHeight="14.25"/>
  <cols>
    <col min="1" max="1" width="23.5" style="3" customWidth="1"/>
    <col min="2" max="5" width="9.58333333333333" style="3" customWidth="1"/>
    <col min="6" max="6" width="19.5" style="3" customWidth="1"/>
    <col min="7" max="10" width="9.58333333333333" style="3" customWidth="1"/>
    <col min="11" max="14" width="9.08333333333333" style="3" hidden="1" customWidth="1"/>
    <col min="15" max="237" width="9.08333333333333" style="4" customWidth="1"/>
    <col min="238" max="16384" width="9.08333333333333" style="4"/>
  </cols>
  <sheetData>
    <row r="1" s="1" customFormat="1" ht="34" customHeight="1" spans="1:14">
      <c r="A1" s="5" t="s">
        <v>90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7.5" customHeight="1" spans="1:14">
      <c r="A2" s="6" t="s">
        <v>91</v>
      </c>
      <c r="B2" s="6"/>
      <c r="C2" s="6"/>
      <c r="D2" s="6"/>
      <c r="E2" s="6"/>
      <c r="F2" s="6"/>
      <c r="G2" s="6"/>
      <c r="H2" s="6"/>
      <c r="I2" s="6"/>
      <c r="J2" s="6"/>
      <c r="K2" s="38"/>
      <c r="L2" s="38"/>
      <c r="M2" s="38"/>
      <c r="N2" s="38"/>
    </row>
    <row r="3" s="1" customFormat="1" ht="16.9" customHeight="1" spans="1:14">
      <c r="A3" s="25" t="s">
        <v>60</v>
      </c>
      <c r="B3" s="25"/>
      <c r="C3" s="25"/>
      <c r="D3" s="25"/>
      <c r="E3" s="25"/>
      <c r="F3" s="25"/>
      <c r="G3" s="25"/>
      <c r="H3" s="25"/>
      <c r="I3" s="25"/>
      <c r="J3" s="25"/>
      <c r="K3" s="39"/>
      <c r="L3" s="39"/>
      <c r="M3" s="39"/>
      <c r="N3" s="39"/>
    </row>
    <row r="4" s="1" customFormat="1" ht="33" customHeight="1" spans="1:14">
      <c r="A4" s="7" t="s">
        <v>3</v>
      </c>
      <c r="B4" s="9" t="s">
        <v>4</v>
      </c>
      <c r="C4" s="9" t="s">
        <v>92</v>
      </c>
      <c r="D4" s="9" t="s">
        <v>6</v>
      </c>
      <c r="E4" s="9" t="s">
        <v>7</v>
      </c>
      <c r="F4" s="8" t="s">
        <v>3</v>
      </c>
      <c r="G4" s="26" t="s">
        <v>4</v>
      </c>
      <c r="H4" s="26" t="s">
        <v>5</v>
      </c>
      <c r="I4" s="26" t="s">
        <v>6</v>
      </c>
      <c r="J4" s="19" t="s">
        <v>7</v>
      </c>
      <c r="K4" s="40"/>
      <c r="L4" s="32" t="s">
        <v>93</v>
      </c>
      <c r="M4" s="32" t="s">
        <v>94</v>
      </c>
      <c r="N4" s="32" t="s">
        <v>95</v>
      </c>
    </row>
    <row r="5" s="1" customFormat="1" ht="17.15" customHeight="1" spans="1:14">
      <c r="A5" s="12" t="s">
        <v>96</v>
      </c>
      <c r="B5" s="13">
        <f>SUM(B6:B15)</f>
        <v>4550</v>
      </c>
      <c r="C5" s="13">
        <f t="shared" ref="C5:E5" si="0">SUM(C6:C15)</f>
        <v>13590</v>
      </c>
      <c r="D5" s="13">
        <f t="shared" si="0"/>
        <v>13590</v>
      </c>
      <c r="E5" s="13">
        <f t="shared" si="0"/>
        <v>4860</v>
      </c>
      <c r="F5" s="27" t="s">
        <v>97</v>
      </c>
      <c r="G5" s="13"/>
      <c r="H5" s="13">
        <v>89</v>
      </c>
      <c r="I5" s="13">
        <v>89</v>
      </c>
      <c r="J5" s="41"/>
      <c r="K5" s="42"/>
      <c r="L5" s="29">
        <v>0</v>
      </c>
      <c r="M5" s="29">
        <v>0</v>
      </c>
      <c r="N5" s="29">
        <v>1223</v>
      </c>
    </row>
    <row r="6" s="1" customFormat="1" ht="17.15" customHeight="1" spans="1:14">
      <c r="A6" s="28" t="s">
        <v>98</v>
      </c>
      <c r="B6" s="13">
        <v>4520</v>
      </c>
      <c r="C6" s="13">
        <v>13295</v>
      </c>
      <c r="D6" s="13">
        <v>13295</v>
      </c>
      <c r="E6" s="13">
        <v>4820</v>
      </c>
      <c r="F6" s="27" t="s">
        <v>99</v>
      </c>
      <c r="G6" s="13"/>
      <c r="H6" s="13">
        <v>4</v>
      </c>
      <c r="I6" s="13">
        <v>4</v>
      </c>
      <c r="J6" s="41"/>
      <c r="K6" s="42"/>
      <c r="L6" s="29">
        <v>0</v>
      </c>
      <c r="M6" s="29">
        <v>0</v>
      </c>
      <c r="N6" s="29">
        <v>29038</v>
      </c>
    </row>
    <row r="7" s="1" customFormat="1" ht="17.15" customHeight="1" spans="1:14">
      <c r="A7" s="28" t="s">
        <v>100</v>
      </c>
      <c r="B7" s="13"/>
      <c r="C7" s="13">
        <v>250</v>
      </c>
      <c r="D7" s="13">
        <v>250</v>
      </c>
      <c r="E7" s="13"/>
      <c r="F7" s="27" t="s">
        <v>101</v>
      </c>
      <c r="G7" s="13"/>
      <c r="H7" s="13"/>
      <c r="I7" s="13"/>
      <c r="J7" s="41"/>
      <c r="K7" s="42">
        <v>0</v>
      </c>
      <c r="L7" s="29">
        <v>0</v>
      </c>
      <c r="M7" s="29"/>
      <c r="N7" s="29"/>
    </row>
    <row r="8" s="1" customFormat="1" ht="17.15" customHeight="1" spans="1:14">
      <c r="A8" s="28" t="s">
        <v>102</v>
      </c>
      <c r="B8" s="13">
        <v>30</v>
      </c>
      <c r="C8" s="13">
        <v>45</v>
      </c>
      <c r="D8" s="13">
        <v>45</v>
      </c>
      <c r="E8" s="13">
        <v>40</v>
      </c>
      <c r="F8" s="29" t="s">
        <v>103</v>
      </c>
      <c r="G8" s="30">
        <v>6519</v>
      </c>
      <c r="H8" s="13">
        <v>7344</v>
      </c>
      <c r="I8" s="13">
        <v>7344</v>
      </c>
      <c r="J8" s="41">
        <v>9175</v>
      </c>
      <c r="K8" s="42">
        <v>0</v>
      </c>
      <c r="L8" s="29">
        <v>0</v>
      </c>
      <c r="M8" s="29">
        <v>0</v>
      </c>
      <c r="N8" s="29">
        <v>0</v>
      </c>
    </row>
    <row r="9" s="1" customFormat="1" ht="17.15" customHeight="1" spans="1:14">
      <c r="A9" s="12"/>
      <c r="B9" s="13"/>
      <c r="C9" s="13"/>
      <c r="D9" s="13"/>
      <c r="E9" s="13"/>
      <c r="F9" s="27" t="s">
        <v>104</v>
      </c>
      <c r="G9" s="13"/>
      <c r="H9" s="13"/>
      <c r="I9" s="13"/>
      <c r="J9" s="41"/>
      <c r="K9" s="42">
        <v>0</v>
      </c>
      <c r="L9" s="29">
        <v>0</v>
      </c>
      <c r="M9" s="29">
        <v>0</v>
      </c>
      <c r="N9" s="29">
        <v>0</v>
      </c>
    </row>
    <row r="10" s="1" customFormat="1" ht="17.15" customHeight="1" spans="1:14">
      <c r="A10" s="12"/>
      <c r="B10" s="13"/>
      <c r="C10" s="13"/>
      <c r="D10" s="13"/>
      <c r="E10" s="13"/>
      <c r="F10" s="27" t="s">
        <v>105</v>
      </c>
      <c r="G10" s="13"/>
      <c r="H10" s="13"/>
      <c r="I10" s="13"/>
      <c r="J10" s="41"/>
      <c r="K10" s="42">
        <v>0</v>
      </c>
      <c r="L10" s="29">
        <v>0</v>
      </c>
      <c r="M10" s="29">
        <v>0</v>
      </c>
      <c r="N10" s="29">
        <v>0</v>
      </c>
    </row>
    <row r="11" s="1" customFormat="1" ht="17.15" customHeight="1" spans="1:14">
      <c r="A11" s="12"/>
      <c r="B11" s="13"/>
      <c r="C11" s="13"/>
      <c r="D11" s="13"/>
      <c r="E11" s="13"/>
      <c r="F11" s="27" t="s">
        <v>106</v>
      </c>
      <c r="G11" s="13"/>
      <c r="H11" s="13"/>
      <c r="I11" s="13"/>
      <c r="J11" s="41"/>
      <c r="K11" s="42">
        <v>0</v>
      </c>
      <c r="L11" s="29">
        <v>0</v>
      </c>
      <c r="M11" s="29">
        <v>0</v>
      </c>
      <c r="N11" s="29">
        <v>0</v>
      </c>
    </row>
    <row r="12" s="1" customFormat="1" ht="17.15" customHeight="1" spans="1:14">
      <c r="A12" s="12"/>
      <c r="B12" s="13"/>
      <c r="C12" s="13"/>
      <c r="D12" s="13"/>
      <c r="E12" s="13"/>
      <c r="F12" s="27" t="s">
        <v>107</v>
      </c>
      <c r="G12" s="13"/>
      <c r="H12" s="13">
        <v>48297</v>
      </c>
      <c r="I12" s="13">
        <v>48297</v>
      </c>
      <c r="J12" s="41">
        <v>953</v>
      </c>
      <c r="K12" s="42">
        <v>0</v>
      </c>
      <c r="L12" s="29">
        <v>0</v>
      </c>
      <c r="M12" s="29">
        <v>0</v>
      </c>
      <c r="N12" s="29">
        <v>0</v>
      </c>
    </row>
    <row r="13" s="1" customFormat="1" ht="17.15" customHeight="1" spans="1:14">
      <c r="A13" s="12"/>
      <c r="B13" s="13"/>
      <c r="C13" s="13"/>
      <c r="D13" s="13"/>
      <c r="E13" s="13"/>
      <c r="F13" s="27" t="s">
        <v>108</v>
      </c>
      <c r="G13" s="13"/>
      <c r="H13" s="13">
        <v>1983</v>
      </c>
      <c r="I13" s="13">
        <v>1983</v>
      </c>
      <c r="J13" s="41"/>
      <c r="K13" s="42">
        <v>0</v>
      </c>
      <c r="L13" s="29">
        <v>0</v>
      </c>
      <c r="M13" s="29">
        <v>0</v>
      </c>
      <c r="N13" s="29">
        <v>0</v>
      </c>
    </row>
    <row r="14" s="1" customFormat="1" ht="17.15" customHeight="1" spans="1:14">
      <c r="A14" s="12"/>
      <c r="B14" s="13"/>
      <c r="C14" s="13"/>
      <c r="D14" s="13"/>
      <c r="E14" s="13"/>
      <c r="F14" s="27" t="s">
        <v>109</v>
      </c>
      <c r="G14" s="13"/>
      <c r="H14" s="13">
        <v>51</v>
      </c>
      <c r="I14" s="13">
        <v>51</v>
      </c>
      <c r="J14" s="41"/>
      <c r="K14" s="42">
        <v>0</v>
      </c>
      <c r="L14" s="29">
        <v>0</v>
      </c>
      <c r="M14" s="29">
        <v>0</v>
      </c>
      <c r="N14" s="29">
        <v>0</v>
      </c>
    </row>
    <row r="15" s="1" customFormat="1" ht="17.15" customHeight="1" spans="1:14">
      <c r="A15" s="12"/>
      <c r="B15" s="13"/>
      <c r="C15" s="13"/>
      <c r="D15" s="13"/>
      <c r="E15" s="13"/>
      <c r="F15" s="27" t="s">
        <v>110</v>
      </c>
      <c r="G15" s="13"/>
      <c r="H15" s="13">
        <v>7397</v>
      </c>
      <c r="I15" s="13">
        <v>7397</v>
      </c>
      <c r="J15" s="41">
        <v>901</v>
      </c>
      <c r="K15" s="42">
        <v>0</v>
      </c>
      <c r="L15" s="29">
        <v>0</v>
      </c>
      <c r="M15" s="29">
        <v>0</v>
      </c>
      <c r="N15" s="29">
        <v>0</v>
      </c>
    </row>
    <row r="16" s="1" customFormat="1" ht="17.15" customHeight="1" spans="1:14">
      <c r="A16" s="10" t="s">
        <v>56</v>
      </c>
      <c r="B16" s="13">
        <f>+B5</f>
        <v>4550</v>
      </c>
      <c r="C16" s="13">
        <f t="shared" ref="C16:E16" si="1">+C5</f>
        <v>13590</v>
      </c>
      <c r="D16" s="13">
        <f t="shared" si="1"/>
        <v>13590</v>
      </c>
      <c r="E16" s="13">
        <f t="shared" si="1"/>
        <v>4860</v>
      </c>
      <c r="F16" s="31" t="s">
        <v>57</v>
      </c>
      <c r="G16" s="13">
        <f>SUM(G5:G15)</f>
        <v>6519</v>
      </c>
      <c r="H16" s="13">
        <f>SUM(H5:H15)</f>
        <v>65165</v>
      </c>
      <c r="I16" s="13">
        <f>SUM(I5:I15)</f>
        <v>65165</v>
      </c>
      <c r="J16" s="41">
        <f>SUM(J5:J15)</f>
        <v>11029</v>
      </c>
      <c r="K16" s="42">
        <v>0</v>
      </c>
      <c r="L16" s="29">
        <v>0</v>
      </c>
      <c r="M16" s="29">
        <v>0</v>
      </c>
      <c r="N16" s="29">
        <v>0</v>
      </c>
    </row>
    <row r="17" s="1" customFormat="1" ht="17.15" customHeight="1" spans="1:14">
      <c r="A17" s="12" t="s">
        <v>62</v>
      </c>
      <c r="B17" s="13"/>
      <c r="C17" s="13">
        <v>9275</v>
      </c>
      <c r="D17" s="13">
        <v>9275</v>
      </c>
      <c r="E17" s="13"/>
      <c r="F17" s="27" t="s">
        <v>63</v>
      </c>
      <c r="G17" s="13"/>
      <c r="H17" s="13"/>
      <c r="I17" s="13"/>
      <c r="J17" s="41"/>
      <c r="K17" s="42">
        <v>0</v>
      </c>
      <c r="L17" s="29">
        <v>0</v>
      </c>
      <c r="M17" s="29">
        <v>0</v>
      </c>
      <c r="N17" s="29">
        <v>0</v>
      </c>
    </row>
    <row r="18" s="1" customFormat="1" ht="17.15" customHeight="1" spans="1:14">
      <c r="A18" s="12" t="s">
        <v>111</v>
      </c>
      <c r="B18" s="13"/>
      <c r="C18" s="13"/>
      <c r="D18" s="13"/>
      <c r="E18" s="13"/>
      <c r="F18" s="27"/>
      <c r="G18" s="13"/>
      <c r="H18" s="13"/>
      <c r="I18" s="13"/>
      <c r="J18" s="41"/>
      <c r="K18" s="42">
        <v>0</v>
      </c>
      <c r="L18" s="29">
        <v>0</v>
      </c>
      <c r="M18" s="29">
        <v>0</v>
      </c>
      <c r="N18" s="29">
        <v>0</v>
      </c>
    </row>
    <row r="19" s="1" customFormat="1" ht="17.15" customHeight="1" spans="1:14">
      <c r="A19" s="12" t="s">
        <v>70</v>
      </c>
      <c r="B19" s="13">
        <v>1969</v>
      </c>
      <c r="C19" s="13">
        <v>1969</v>
      </c>
      <c r="D19" s="13">
        <v>1969</v>
      </c>
      <c r="E19" s="13">
        <v>6169</v>
      </c>
      <c r="F19" s="27"/>
      <c r="G19" s="13"/>
      <c r="H19" s="13"/>
      <c r="I19" s="13"/>
      <c r="J19" s="41"/>
      <c r="K19" s="42">
        <v>0</v>
      </c>
      <c r="L19" s="29">
        <v>0</v>
      </c>
      <c r="M19" s="29">
        <v>0</v>
      </c>
      <c r="N19" s="29">
        <v>0</v>
      </c>
    </row>
    <row r="20" s="1" customFormat="1" ht="17.15" customHeight="1" spans="1:14">
      <c r="A20" s="12" t="s">
        <v>112</v>
      </c>
      <c r="B20" s="13"/>
      <c r="C20" s="13"/>
      <c r="D20" s="13"/>
      <c r="E20" s="13"/>
      <c r="F20" s="27" t="s">
        <v>72</v>
      </c>
      <c r="G20" s="13"/>
      <c r="H20" s="13"/>
      <c r="I20" s="13"/>
      <c r="J20" s="41"/>
      <c r="K20" s="42">
        <v>0</v>
      </c>
      <c r="L20" s="29">
        <v>0</v>
      </c>
      <c r="M20" s="29">
        <v>0</v>
      </c>
      <c r="N20" s="29">
        <v>0</v>
      </c>
    </row>
    <row r="21" s="1" customFormat="1" ht="17.15" customHeight="1" spans="1:14">
      <c r="A21" s="12" t="s">
        <v>73</v>
      </c>
      <c r="B21" s="13"/>
      <c r="C21" s="13">
        <v>47700</v>
      </c>
      <c r="D21" s="13">
        <v>47700</v>
      </c>
      <c r="E21" s="13"/>
      <c r="F21" s="27" t="s">
        <v>74</v>
      </c>
      <c r="G21" s="13"/>
      <c r="H21" s="13">
        <v>1200</v>
      </c>
      <c r="I21" s="13">
        <v>1200</v>
      </c>
      <c r="J21" s="41"/>
      <c r="K21" s="42">
        <v>0</v>
      </c>
      <c r="L21" s="29">
        <v>0</v>
      </c>
      <c r="M21" s="29">
        <v>0</v>
      </c>
      <c r="N21" s="29">
        <v>0</v>
      </c>
    </row>
    <row r="22" s="1" customFormat="1" ht="17.15" customHeight="1" spans="1:14">
      <c r="A22" s="12" t="s">
        <v>82</v>
      </c>
      <c r="B22" s="13"/>
      <c r="C22" s="13"/>
      <c r="D22" s="13"/>
      <c r="E22" s="13"/>
      <c r="F22" s="27" t="s">
        <v>113</v>
      </c>
      <c r="G22" s="13"/>
      <c r="H22" s="13"/>
      <c r="I22" s="13"/>
      <c r="J22" s="41"/>
      <c r="K22" s="42">
        <v>0</v>
      </c>
      <c r="L22" s="29">
        <v>0</v>
      </c>
      <c r="M22" s="29">
        <v>0</v>
      </c>
      <c r="N22" s="29">
        <v>0</v>
      </c>
    </row>
    <row r="23" s="1" customFormat="1" ht="17.15" customHeight="1" spans="1:14">
      <c r="A23" s="12"/>
      <c r="B23" s="13"/>
      <c r="C23" s="13"/>
      <c r="D23" s="13"/>
      <c r="E23" s="13"/>
      <c r="F23" s="27" t="s">
        <v>114</v>
      </c>
      <c r="G23" s="13"/>
      <c r="H23" s="13"/>
      <c r="I23" s="13"/>
      <c r="J23" s="41"/>
      <c r="K23" s="42">
        <v>0</v>
      </c>
      <c r="L23" s="29">
        <v>0</v>
      </c>
      <c r="M23" s="29">
        <v>0</v>
      </c>
      <c r="N23" s="29">
        <v>0</v>
      </c>
    </row>
    <row r="24" s="1" customFormat="1" ht="17.15" customHeight="1" spans="1:14">
      <c r="A24" s="12"/>
      <c r="B24" s="13"/>
      <c r="C24" s="13"/>
      <c r="D24" s="13"/>
      <c r="E24" s="13"/>
      <c r="F24" s="29" t="s">
        <v>115</v>
      </c>
      <c r="G24" s="32"/>
      <c r="H24" s="32">
        <v>6169</v>
      </c>
      <c r="I24" s="32">
        <v>6169</v>
      </c>
      <c r="J24" s="43"/>
      <c r="K24" s="42">
        <v>0</v>
      </c>
      <c r="L24" s="29">
        <v>0</v>
      </c>
      <c r="M24" s="29">
        <v>0</v>
      </c>
      <c r="N24" s="29">
        <v>0</v>
      </c>
    </row>
    <row r="25" s="1" customFormat="1" ht="17.15" customHeight="1" spans="1:14">
      <c r="A25" s="33"/>
      <c r="B25" s="34"/>
      <c r="C25" s="34"/>
      <c r="D25" s="34"/>
      <c r="E25" s="34"/>
      <c r="F25" s="35"/>
      <c r="G25" s="34"/>
      <c r="H25" s="34"/>
      <c r="I25" s="34"/>
      <c r="J25" s="44"/>
      <c r="K25" s="42">
        <v>0</v>
      </c>
      <c r="L25" s="29">
        <v>0</v>
      </c>
      <c r="M25" s="29"/>
      <c r="N25" s="29"/>
    </row>
    <row r="26" s="2" customFormat="1" ht="17.15" customHeight="1" spans="1:14">
      <c r="A26" s="36" t="s">
        <v>116</v>
      </c>
      <c r="B26" s="18">
        <f>SUM(B16:B22)</f>
        <v>6519</v>
      </c>
      <c r="C26" s="18">
        <f>C5+C17+C19+C21</f>
        <v>72534</v>
      </c>
      <c r="D26" s="18">
        <f>D5+D17+D19+D21</f>
        <v>72534</v>
      </c>
      <c r="E26" s="18">
        <f>SUM(E16:E22)</f>
        <v>11029</v>
      </c>
      <c r="F26" s="37" t="s">
        <v>117</v>
      </c>
      <c r="G26" s="18">
        <f>SUM(G16:G25)</f>
        <v>6519</v>
      </c>
      <c r="H26" s="18">
        <f>SUM(H16:H25)</f>
        <v>72534</v>
      </c>
      <c r="I26" s="18">
        <f>SUM(I16:I25)</f>
        <v>72534</v>
      </c>
      <c r="J26" s="45">
        <f>SUM(J16:J25)</f>
        <v>11029</v>
      </c>
      <c r="K26" s="46"/>
      <c r="L26" s="47"/>
      <c r="M26" s="47"/>
      <c r="N26" s="47"/>
    </row>
  </sheetData>
  <mergeCells count="3">
    <mergeCell ref="A1:J1"/>
    <mergeCell ref="A2:J2"/>
    <mergeCell ref="A3:J3"/>
  </mergeCells>
  <pageMargins left="0.75" right="0.75" top="0.826388888888889" bottom="0.7" header="0.51" footer="0.51"/>
  <pageSetup paperSize="9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D24" sqref="D24"/>
    </sheetView>
  </sheetViews>
  <sheetFormatPr defaultColWidth="9.08333333333333" defaultRowHeight="14.25"/>
  <cols>
    <col min="1" max="1" width="26.1666666666667" style="3" customWidth="1"/>
    <col min="2" max="2" width="9.58333333333333" style="3" customWidth="1"/>
    <col min="3" max="3" width="7.33333333333333" style="3" customWidth="1"/>
    <col min="4" max="4" width="9.08333333333333" style="3" customWidth="1"/>
    <col min="5" max="5" width="9.33333333333333" style="3" customWidth="1"/>
    <col min="6" max="6" width="7.33333333333333" style="3" customWidth="1"/>
    <col min="7" max="7" width="6.58333333333333" style="3" customWidth="1"/>
    <col min="8" max="8" width="6.08333333333333" style="3" customWidth="1"/>
    <col min="9" max="10" width="5.83333333333333" style="3" customWidth="1"/>
    <col min="11" max="11" width="7.58333333333333" style="3" customWidth="1"/>
    <col min="12" max="12" width="9.33333333333333" style="3" customWidth="1"/>
    <col min="13" max="13" width="10" style="3" customWidth="1"/>
    <col min="14" max="16384" width="9.08333333333333" style="4"/>
  </cols>
  <sheetData>
    <row r="1" s="1" customFormat="1" ht="34" customHeight="1" spans="1:13">
      <c r="A1" s="5" t="s">
        <v>118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17.15" customHeight="1" spans="1:13">
      <c r="A2" s="6" t="s">
        <v>119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17.15" customHeight="1" spans="1:13">
      <c r="A3" s="6" t="s">
        <v>60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="1" customFormat="1" ht="12.75" customHeight="1" spans="1:13">
      <c r="A4" s="7" t="s">
        <v>120</v>
      </c>
      <c r="B4" s="8" t="s">
        <v>121</v>
      </c>
      <c r="C4" s="9" t="s">
        <v>122</v>
      </c>
      <c r="D4" s="9" t="s">
        <v>123</v>
      </c>
      <c r="E4" s="9" t="s">
        <v>124</v>
      </c>
      <c r="F4" s="9" t="s">
        <v>125</v>
      </c>
      <c r="G4" s="9" t="s">
        <v>126</v>
      </c>
      <c r="H4" s="9" t="s">
        <v>127</v>
      </c>
      <c r="I4" s="9" t="s">
        <v>128</v>
      </c>
      <c r="J4" s="9" t="s">
        <v>129</v>
      </c>
      <c r="K4" s="9" t="s">
        <v>121</v>
      </c>
      <c r="L4" s="9" t="s">
        <v>130</v>
      </c>
      <c r="M4" s="19" t="s">
        <v>131</v>
      </c>
    </row>
    <row r="5" s="1" customFormat="1" ht="61" customHeight="1" spans="1:13">
      <c r="A5" s="10"/>
      <c r="B5" s="11"/>
      <c r="C5" s="11"/>
      <c r="D5" s="11"/>
      <c r="E5" s="11"/>
      <c r="F5" s="11"/>
      <c r="G5" s="11"/>
      <c r="H5" s="11"/>
      <c r="I5" s="11"/>
      <c r="J5" s="11"/>
      <c r="K5" s="20"/>
      <c r="L5" s="11"/>
      <c r="M5" s="21"/>
    </row>
    <row r="6" s="1" customFormat="1" ht="25.5" customHeight="1" spans="1:13">
      <c r="A6" s="12" t="s">
        <v>132</v>
      </c>
      <c r="B6" s="13">
        <f>D6+E6</f>
        <v>16433</v>
      </c>
      <c r="C6" s="13"/>
      <c r="D6" s="13">
        <f>SUM(D7:D11)</f>
        <v>4452</v>
      </c>
      <c r="E6" s="13">
        <f>SUM(E7:E11)</f>
        <v>11981</v>
      </c>
      <c r="F6" s="13"/>
      <c r="G6" s="13"/>
      <c r="H6" s="13"/>
      <c r="I6" s="13"/>
      <c r="J6" s="13"/>
      <c r="K6" s="13">
        <f>L6+M6</f>
        <v>16377</v>
      </c>
      <c r="L6" s="13">
        <f>SUM(L7:L11)</f>
        <v>5102</v>
      </c>
      <c r="M6" s="22">
        <f>SUM(M7:M11)</f>
        <v>11275</v>
      </c>
    </row>
    <row r="7" s="1" customFormat="1" ht="25.5" customHeight="1" spans="1:13">
      <c r="A7" s="14" t="s">
        <v>133</v>
      </c>
      <c r="B7" s="13">
        <f t="shared" ref="B7:B16" si="0">D7+E7</f>
        <v>6514</v>
      </c>
      <c r="C7" s="13"/>
      <c r="D7" s="15">
        <v>1394</v>
      </c>
      <c r="E7" s="15">
        <v>5120</v>
      </c>
      <c r="F7" s="13"/>
      <c r="G7" s="13"/>
      <c r="H7" s="13"/>
      <c r="I7" s="13"/>
      <c r="J7" s="13"/>
      <c r="K7" s="13">
        <f t="shared" ref="K7:K16" si="1">L7+M7</f>
        <v>6875</v>
      </c>
      <c r="L7" s="15">
        <v>1495</v>
      </c>
      <c r="M7" s="23">
        <v>5380</v>
      </c>
    </row>
    <row r="8" s="1" customFormat="1" ht="25.5" customHeight="1" spans="1:13">
      <c r="A8" s="14" t="s">
        <v>134</v>
      </c>
      <c r="B8" s="13">
        <f t="shared" si="0"/>
        <v>167</v>
      </c>
      <c r="C8" s="13"/>
      <c r="D8" s="15">
        <v>125</v>
      </c>
      <c r="E8" s="15">
        <v>42</v>
      </c>
      <c r="F8" s="13"/>
      <c r="G8" s="13"/>
      <c r="H8" s="13"/>
      <c r="I8" s="13"/>
      <c r="J8" s="13"/>
      <c r="K8" s="13">
        <f t="shared" si="1"/>
        <v>627</v>
      </c>
      <c r="L8" s="15">
        <v>327</v>
      </c>
      <c r="M8" s="23">
        <v>300</v>
      </c>
    </row>
    <row r="9" s="1" customFormat="1" ht="25.5" customHeight="1" spans="1:13">
      <c r="A9" s="14" t="s">
        <v>135</v>
      </c>
      <c r="B9" s="13">
        <f t="shared" si="0"/>
        <v>9330</v>
      </c>
      <c r="C9" s="13"/>
      <c r="D9" s="15">
        <v>2866</v>
      </c>
      <c r="E9" s="15">
        <v>6464</v>
      </c>
      <c r="F9" s="13"/>
      <c r="G9" s="13"/>
      <c r="H9" s="13"/>
      <c r="I9" s="13"/>
      <c r="J9" s="13"/>
      <c r="K9" s="13">
        <f t="shared" si="1"/>
        <v>8749</v>
      </c>
      <c r="L9" s="15">
        <v>3204</v>
      </c>
      <c r="M9" s="23">
        <v>5545</v>
      </c>
    </row>
    <row r="10" s="1" customFormat="1" ht="25.5" customHeight="1" spans="1:13">
      <c r="A10" s="14" t="s">
        <v>136</v>
      </c>
      <c r="B10" s="13">
        <f t="shared" si="0"/>
        <v>59</v>
      </c>
      <c r="C10" s="13"/>
      <c r="D10" s="15">
        <v>59</v>
      </c>
      <c r="E10" s="15"/>
      <c r="F10" s="13"/>
      <c r="G10" s="13"/>
      <c r="H10" s="13"/>
      <c r="I10" s="13"/>
      <c r="J10" s="13"/>
      <c r="K10" s="13">
        <f t="shared" si="1"/>
        <v>68</v>
      </c>
      <c r="L10" s="15">
        <v>68</v>
      </c>
      <c r="M10" s="23"/>
    </row>
    <row r="11" s="1" customFormat="1" ht="25.5" customHeight="1" spans="1:13">
      <c r="A11" s="14" t="s">
        <v>137</v>
      </c>
      <c r="B11" s="13">
        <f t="shared" si="0"/>
        <v>363</v>
      </c>
      <c r="C11" s="13"/>
      <c r="D11" s="15">
        <v>8</v>
      </c>
      <c r="E11" s="15">
        <v>355</v>
      </c>
      <c r="F11" s="13"/>
      <c r="G11" s="13"/>
      <c r="H11" s="13"/>
      <c r="I11" s="13"/>
      <c r="J11" s="13"/>
      <c r="K11" s="13">
        <f t="shared" si="1"/>
        <v>58</v>
      </c>
      <c r="L11" s="15">
        <v>8</v>
      </c>
      <c r="M11" s="23">
        <v>50</v>
      </c>
    </row>
    <row r="12" s="1" customFormat="1" ht="25.5" customHeight="1" spans="1:13">
      <c r="A12" s="14" t="s">
        <v>138</v>
      </c>
      <c r="B12" s="13">
        <f t="shared" si="0"/>
        <v>13476</v>
      </c>
      <c r="C12" s="13"/>
      <c r="D12" s="13">
        <f>SUM(D13:D15)</f>
        <v>2981</v>
      </c>
      <c r="E12" s="13">
        <f>SUM(E13:E15)</f>
        <v>10495</v>
      </c>
      <c r="F12" s="13"/>
      <c r="G12" s="13"/>
      <c r="H12" s="13"/>
      <c r="I12" s="13"/>
      <c r="J12" s="13"/>
      <c r="K12" s="13">
        <f t="shared" si="1"/>
        <v>14563</v>
      </c>
      <c r="L12" s="13">
        <f>SUM(L13:L15)</f>
        <v>3346</v>
      </c>
      <c r="M12" s="22">
        <f>SUM(M13:M15)</f>
        <v>11217</v>
      </c>
    </row>
    <row r="13" s="1" customFormat="1" ht="25.5" customHeight="1" spans="1:13">
      <c r="A13" s="14" t="s">
        <v>139</v>
      </c>
      <c r="B13" s="13">
        <f t="shared" si="0"/>
        <v>13456</v>
      </c>
      <c r="C13" s="13"/>
      <c r="D13" s="15">
        <v>2972</v>
      </c>
      <c r="E13" s="15">
        <v>10484</v>
      </c>
      <c r="F13" s="13"/>
      <c r="G13" s="13"/>
      <c r="H13" s="13"/>
      <c r="I13" s="13"/>
      <c r="J13" s="13"/>
      <c r="K13" s="13">
        <f t="shared" si="1"/>
        <v>14504</v>
      </c>
      <c r="L13" s="15">
        <v>3337</v>
      </c>
      <c r="M13" s="23">
        <v>11167</v>
      </c>
    </row>
    <row r="14" s="1" customFormat="1" ht="25.5" customHeight="1" spans="1:13">
      <c r="A14" s="14" t="s">
        <v>140</v>
      </c>
      <c r="B14" s="13"/>
      <c r="C14" s="13"/>
      <c r="D14" s="15"/>
      <c r="E14" s="15"/>
      <c r="F14" s="13"/>
      <c r="G14" s="13"/>
      <c r="H14" s="13"/>
      <c r="I14" s="13"/>
      <c r="J14" s="13"/>
      <c r="K14" s="13"/>
      <c r="L14" s="15"/>
      <c r="M14" s="23"/>
    </row>
    <row r="15" s="1" customFormat="1" ht="25.5" customHeight="1" spans="1:13">
      <c r="A15" s="14" t="s">
        <v>141</v>
      </c>
      <c r="B15" s="13">
        <f t="shared" si="0"/>
        <v>20</v>
      </c>
      <c r="C15" s="13"/>
      <c r="D15" s="15">
        <v>9</v>
      </c>
      <c r="E15" s="15">
        <v>11</v>
      </c>
      <c r="F15" s="13"/>
      <c r="G15" s="13"/>
      <c r="H15" s="13"/>
      <c r="I15" s="13"/>
      <c r="J15" s="13"/>
      <c r="K15" s="13">
        <f t="shared" si="1"/>
        <v>59</v>
      </c>
      <c r="L15" s="15">
        <v>9</v>
      </c>
      <c r="M15" s="23">
        <v>50</v>
      </c>
    </row>
    <row r="16" s="2" customFormat="1" ht="25.5" customHeight="1" spans="1:13">
      <c r="A16" s="16" t="s">
        <v>142</v>
      </c>
      <c r="B16" s="17">
        <f t="shared" si="0"/>
        <v>2957</v>
      </c>
      <c r="C16" s="18"/>
      <c r="D16" s="17">
        <f>D6-D12</f>
        <v>1471</v>
      </c>
      <c r="E16" s="17">
        <f>E6-E12</f>
        <v>1486</v>
      </c>
      <c r="F16" s="18"/>
      <c r="G16" s="18"/>
      <c r="H16" s="18"/>
      <c r="I16" s="18"/>
      <c r="J16" s="18"/>
      <c r="K16" s="17">
        <f t="shared" si="1"/>
        <v>1814</v>
      </c>
      <c r="L16" s="17">
        <f>L6-L12</f>
        <v>1756</v>
      </c>
      <c r="M16" s="24">
        <f>M6-M12</f>
        <v>58</v>
      </c>
    </row>
    <row r="17" s="1" customFormat="1"/>
  </sheetData>
  <mergeCells count="16">
    <mergeCell ref="A1:M1"/>
    <mergeCell ref="A2:M2"/>
    <mergeCell ref="A3:M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5" right="0.75" top="0.904861111111111" bottom="0.98" header="0.51" footer="0.5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罗林刚</dc:creator>
  <cp:lastModifiedBy>红叶印务</cp:lastModifiedBy>
  <dcterms:created xsi:type="dcterms:W3CDTF">2018-01-15T02:47:00Z</dcterms:created>
  <cp:lastPrinted>2021-01-05T03:56:00Z</cp:lastPrinted>
  <dcterms:modified xsi:type="dcterms:W3CDTF">2021-01-05T08:50:19Z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